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nd My Programs" sheetId="1" state="visible" r:id="rId1"/>
    <sheet xmlns:r="http://schemas.openxmlformats.org/officeDocument/2006/relationships" name="All Programs" sheetId="2" state="visible" r:id="rId2"/>
    <sheet xmlns:r="http://schemas.openxmlformats.org/officeDocument/2006/relationships" name="Guide" sheetId="3" state="visible" r:id="rId3"/>
    <sheet xmlns:r="http://schemas.openxmlformats.org/officeDocument/2006/relationships" name="Lists" sheetId="4" state="hidden" r:id="rId4"/>
    <sheet xmlns:r="http://schemas.openxmlformats.org/officeDocument/2006/relationships" name="_calc" sheetId="5" state="hidden" r:id="rId5"/>
  </sheets>
  <definedNames>
    <definedName name="_xlnm.Print_Titles" localSheetId="0">'Find My Programs'!$20:$20</definedName>
    <definedName name="_xlnm.Print_Titles" localSheetId="1">'All Programs'!$1:$1</definedName>
  </definedNames>
  <calcPr calcId="124519" fullCalcOnLoad="1"/>
</workbook>
</file>

<file path=xl/styles.xml><?xml version="1.0" encoding="utf-8"?>
<styleSheet xmlns="http://schemas.openxmlformats.org/spreadsheetml/2006/main">
  <numFmts count="2">
    <numFmt numFmtId="164" formatCode="mmm d, yyyy"/>
    <numFmt numFmtId="165" formatCode="yyyy-mm-dd h:mm:ss"/>
  </numFmts>
  <fonts count="18">
    <font>
      <name val="Calibri"/>
      <family val="2"/>
      <color theme="1"/>
      <sz val="11"/>
      <scheme val="minor"/>
    </font>
    <font>
      <b val="1"/>
      <color rgb="00FFFFFF"/>
      <sz val="10"/>
    </font>
    <font>
      <color rgb="001F2937"/>
      <sz val="10"/>
    </font>
    <font>
      <b val="1"/>
      <color rgb="001F3864"/>
      <sz val="10"/>
    </font>
    <font>
      <b val="1"/>
      <color rgb="001F3864"/>
      <sz val="11"/>
    </font>
    <font>
      <b val="1"/>
      <color rgb="000E7C86"/>
      <sz val="10"/>
      <u val="single"/>
    </font>
    <font>
      <b val="1"/>
      <color rgb="00FFFFFF"/>
      <sz val="22"/>
    </font>
    <font>
      <color rgb="00FFFFFF"/>
      <sz val="11"/>
    </font>
    <font>
      <b val="1"/>
      <color rgb="001F3864"/>
      <sz val="14"/>
    </font>
    <font>
      <color rgb="001F2937"/>
      <sz val="11"/>
    </font>
    <font>
      <i val="1"/>
      <color rgb="006B7280"/>
      <sz val="9"/>
    </font>
    <font>
      <b val="1"/>
      <color rgb="007A5600"/>
      <sz val="12"/>
    </font>
    <font>
      <b val="1"/>
      <color rgb="000E7C86"/>
      <sz val="12"/>
    </font>
    <font>
      <b val="1"/>
      <color rgb="00FFFFFF"/>
    </font>
    <font>
      <b val="1"/>
      <color rgb="001F2937"/>
      <sz val="10"/>
    </font>
    <font>
      <b val="1"/>
      <color rgb="00FFFFFF"/>
      <sz val="16"/>
    </font>
    <font>
      <b val="1"/>
      <color rgb="001F3864"/>
      <sz val="13"/>
    </font>
    <font>
      <b val="1"/>
      <color rgb="001F2937"/>
    </font>
  </fonts>
  <fills count="10">
    <fill>
      <patternFill/>
    </fill>
    <fill>
      <patternFill patternType="gray125"/>
    </fill>
    <fill>
      <patternFill patternType="solid">
        <fgColor rgb="001F3864"/>
      </patternFill>
    </fill>
    <fill>
      <patternFill patternType="solid">
        <fgColor rgb="000E7C86"/>
      </patternFill>
    </fill>
    <fill>
      <patternFill patternType="solid">
        <fgColor rgb="00F3F6FA"/>
      </patternFill>
    </fill>
    <fill>
      <patternFill patternType="solid">
        <fgColor rgb="00FFFFFF"/>
      </patternFill>
    </fill>
    <fill>
      <patternFill patternType="solid">
        <fgColor rgb="00E3F2F3"/>
      </patternFill>
    </fill>
    <fill>
      <patternFill patternType="solid">
        <fgColor rgb="00FFFBEA"/>
      </patternFill>
    </fill>
    <fill>
      <patternFill patternType="solid">
        <fgColor rgb="00FFF2CC"/>
      </patternFill>
    </fill>
    <fill>
      <patternFill patternType="solid">
        <fgColor rgb="00F4F5F7"/>
      </patternFill>
    </fill>
  </fills>
  <borders count="3">
    <border>
      <left/>
      <right/>
      <top/>
      <bottom/>
      <diagonal/>
    </border>
    <border>
      <left style="thin">
        <color rgb="00D0D7E2"/>
      </left>
      <right style="thin">
        <color rgb="00D0D7E2"/>
      </right>
      <top style="thin">
        <color rgb="00D0D7E2"/>
      </top>
      <bottom style="thin">
        <color rgb="00D0D7E2"/>
      </bottom>
    </border>
    <border>
      <left style="medium">
        <color rgb="000E7C86"/>
      </left>
      <right style="thin">
        <color rgb="00D0D7E2"/>
      </right>
      <top style="thin">
        <color rgb="00D0D7E2"/>
      </top>
      <bottom style="thin">
        <color rgb="00D0D7E2"/>
      </bottom>
    </border>
  </borders>
  <cellStyleXfs count="1">
    <xf numFmtId="0" fontId="0" fillId="0" borderId="0"/>
  </cellStyleXfs>
  <cellXfs count="49">
    <xf numFmtId="0" fontId="0" fillId="0" borderId="0" pivotButton="0" quotePrefix="0" xfId="0"/>
    <xf numFmtId="0" fontId="0" fillId="2" borderId="0" pivotButton="0" quotePrefix="0" xfId="0"/>
    <xf numFmtId="0" fontId="6" fillId="2" borderId="0" applyAlignment="1" pivotButton="0" quotePrefix="0" xfId="0">
      <alignment vertical="center" indent="1"/>
    </xf>
    <xf numFmtId="0" fontId="0" fillId="3" borderId="0" pivotButton="0" quotePrefix="0" xfId="0"/>
    <xf numFmtId="0" fontId="7" fillId="3" borderId="0" applyAlignment="1" pivotButton="0" quotePrefix="0" xfId="0">
      <alignment vertical="center" indent="1"/>
    </xf>
    <xf numFmtId="0" fontId="8" fillId="0" borderId="0" pivotButton="0" quotePrefix="0" xfId="0"/>
    <xf numFmtId="0" fontId="9" fillId="6" borderId="1" applyAlignment="1" pivotButton="0" quotePrefix="0" xfId="0">
      <alignment vertical="center"/>
    </xf>
    <xf numFmtId="0" fontId="4" fillId="7" borderId="2" applyAlignment="1" pivotButton="0" quotePrefix="0" xfId="0">
      <alignment horizontal="center" vertical="center"/>
    </xf>
    <xf numFmtId="0" fontId="2" fillId="6" borderId="0" applyAlignment="1" pivotButton="0" quotePrefix="0" xfId="0">
      <alignment vertical="top" wrapText="1" indent="1"/>
    </xf>
    <xf numFmtId="0" fontId="0" fillId="6" borderId="0" pivotButton="0" quotePrefix="0" xfId="0"/>
    <xf numFmtId="0" fontId="0" fillId="6" borderId="0" applyAlignment="1" pivotButton="0" quotePrefix="0" xfId="0">
      <alignment wrapText="1"/>
    </xf>
    <xf numFmtId="0" fontId="11" fillId="0" borderId="0" pivotButton="0" quotePrefix="0" xfId="0"/>
    <xf numFmtId="0" fontId="2" fillId="8" borderId="0" applyAlignment="1" pivotButton="0" quotePrefix="0" xfId="0">
      <alignment vertical="top" wrapText="1" indent="1"/>
    </xf>
    <xf numFmtId="0" fontId="0" fillId="8" borderId="0" pivotButton="0" quotePrefix="0" xfId="0"/>
    <xf numFmtId="0" fontId="2" fillId="9" borderId="0" applyAlignment="1" pivotButton="0" quotePrefix="0" xfId="0">
      <alignment vertical="top" wrapText="1" indent="1"/>
    </xf>
    <xf numFmtId="0" fontId="0" fillId="9" borderId="0" pivotButton="0" quotePrefix="0" xfId="0"/>
    <xf numFmtId="0" fontId="10" fillId="0" borderId="0" pivotButton="0" quotePrefix="0" xfId="0"/>
    <xf numFmtId="0" fontId="12" fillId="0" borderId="0" pivotButton="0" quotePrefix="0" xfId="0"/>
    <xf numFmtId="0" fontId="10" fillId="0" borderId="0" applyAlignment="1" pivotButton="0" quotePrefix="0" xfId="0">
      <alignment vertical="center"/>
    </xf>
    <xf numFmtId="0" fontId="13" fillId="2" borderId="1" applyAlignment="1" pivotButton="0" quotePrefix="0" xfId="0">
      <alignment horizontal="center" vertical="center" wrapText="1"/>
    </xf>
    <xf numFmtId="0" fontId="13" fillId="2" borderId="1" applyAlignment="1" pivotButton="0" quotePrefix="0" xfId="0">
      <alignment horizontal="center" vertical="center"/>
    </xf>
    <xf numFmtId="0" fontId="14" fillId="0" borderId="0" applyAlignment="1" pivotButton="0" quotePrefix="0" xfId="0">
      <alignment vertical="top" wrapText="1"/>
    </xf>
    <xf numFmtId="0" fontId="2" fillId="0" borderId="0" applyAlignment="1" pivotButton="0" quotePrefix="0" xfId="0">
      <alignment vertical="top" wrapText="1"/>
    </xf>
    <xf numFmtId="0" fontId="14" fillId="0" borderId="0" applyAlignment="1" pivotButton="0" quotePrefix="0" xfId="0">
      <alignment horizontal="center" vertical="top" wrapText="1"/>
    </xf>
    <xf numFmtId="0" fontId="2" fillId="0" borderId="0" applyAlignment="1" pivotButton="0" quotePrefix="0" xfId="0">
      <alignment horizontal="center" vertical="top" wrapText="1"/>
    </xf>
    <xf numFmtId="164" fontId="2" fillId="0" borderId="0" applyAlignment="1" pivotButton="0" quotePrefix="0" xfId="0">
      <alignment horizontal="center" vertical="top" wrapText="1"/>
    </xf>
    <xf numFmtId="0" fontId="5" fillId="0" borderId="0" applyAlignment="1" pivotButton="0" quotePrefix="0" xfId="0">
      <alignment horizontal="center" vertical="top"/>
    </xf>
    <xf numFmtId="0" fontId="1" fillId="2" borderId="1" applyAlignment="1" pivotButton="0" quotePrefix="0" xfId="0">
      <alignment horizontal="center" vertical="center" wrapText="1"/>
    </xf>
    <xf numFmtId="0" fontId="1" fillId="3" borderId="1" applyAlignment="1" pivotButton="0" quotePrefix="0" xfId="0">
      <alignment horizontal="center" vertical="center" wrapText="1"/>
    </xf>
    <xf numFmtId="0" fontId="3" fillId="4" borderId="1" applyAlignment="1" pivotButton="0" quotePrefix="0" xfId="0">
      <alignment vertical="top" wrapText="1"/>
    </xf>
    <xf numFmtId="0" fontId="2" fillId="4" borderId="1" applyAlignment="1" pivotButton="0" quotePrefix="0" xfId="0">
      <alignment vertical="top" wrapText="1"/>
    </xf>
    <xf numFmtId="0" fontId="4" fillId="4" borderId="1" applyAlignment="1" pivotButton="0" quotePrefix="0" xfId="0">
      <alignment horizontal="center" vertical="top" wrapText="1"/>
    </xf>
    <xf numFmtId="0" fontId="2" fillId="4" borderId="1" applyAlignment="1" pivotButton="0" quotePrefix="0" xfId="0">
      <alignment horizontal="center" vertical="top" wrapText="1"/>
    </xf>
    <xf numFmtId="164" fontId="2" fillId="4" borderId="1" applyAlignment="1" pivotButton="0" quotePrefix="0" xfId="0">
      <alignment horizontal="center" vertical="top" wrapText="1"/>
    </xf>
    <xf numFmtId="1" fontId="2" fillId="4" borderId="1" applyAlignment="1" pivotButton="0" quotePrefix="0" xfId="0">
      <alignment horizontal="center" vertical="top" wrapText="1"/>
    </xf>
    <xf numFmtId="0" fontId="5" fillId="4" borderId="1" applyAlignment="1" pivotButton="0" quotePrefix="0" xfId="0">
      <alignment horizontal="center" vertical="top" wrapText="1"/>
    </xf>
    <xf numFmtId="0" fontId="3" fillId="5" borderId="1" applyAlignment="1" pivotButton="0" quotePrefix="0" xfId="0">
      <alignment vertical="top" wrapText="1"/>
    </xf>
    <xf numFmtId="0" fontId="2" fillId="5" borderId="1" applyAlignment="1" pivotButton="0" quotePrefix="0" xfId="0">
      <alignment vertical="top" wrapText="1"/>
    </xf>
    <xf numFmtId="0" fontId="4" fillId="5" borderId="1" applyAlignment="1" pivotButton="0" quotePrefix="0" xfId="0">
      <alignment horizontal="center" vertical="top" wrapText="1"/>
    </xf>
    <xf numFmtId="0" fontId="2" fillId="5" borderId="1" applyAlignment="1" pivotButton="0" quotePrefix="0" xfId="0">
      <alignment horizontal="center" vertical="top" wrapText="1"/>
    </xf>
    <xf numFmtId="164" fontId="2" fillId="5" borderId="1" applyAlignment="1" pivotButton="0" quotePrefix="0" xfId="0">
      <alignment horizontal="center" vertical="top" wrapText="1"/>
    </xf>
    <xf numFmtId="1" fontId="2" fillId="5" borderId="1" applyAlignment="1" pivotButton="0" quotePrefix="0" xfId="0">
      <alignment horizontal="center" vertical="top" wrapText="1"/>
    </xf>
    <xf numFmtId="0" fontId="5" fillId="5" borderId="1" applyAlignment="1" pivotButton="0" quotePrefix="0" xfId="0">
      <alignment horizontal="center" vertical="top" wrapText="1"/>
    </xf>
    <xf numFmtId="0" fontId="15" fillId="2" borderId="0" pivotButton="0" quotePrefix="0" xfId="0"/>
    <xf numFmtId="0" fontId="16" fillId="0" borderId="0" pivotButton="0" quotePrefix="0" xfId="0"/>
    <xf numFmtId="0" fontId="17" fillId="5" borderId="0" applyAlignment="1" pivotButton="0" quotePrefix="0" xfId="0">
      <alignment vertical="top" wrapText="1"/>
    </xf>
    <xf numFmtId="0" fontId="2" fillId="5" borderId="0" applyAlignment="1" pivotButton="0" quotePrefix="0" xfId="0">
      <alignment vertical="top" wrapText="1"/>
    </xf>
    <xf numFmtId="0" fontId="17" fillId="4" borderId="0" applyAlignment="1" pivotButton="0" quotePrefix="0" xfId="0">
      <alignment vertical="top" wrapText="1"/>
    </xf>
    <xf numFmtId="0" fontId="2" fillId="4" borderId="0" applyAlignment="1" pivotButton="0" quotePrefix="0" xfId="0">
      <alignment vertical="top" wrapText="1"/>
    </xf>
  </cellXfs>
  <cellStyles count="1">
    <cellStyle name="Normal" xfId="0" builtinId="0" hidden="0"/>
  </cellStyles>
  <dxfs count="10">
    <dxf>
      <font>
        <b val="1"/>
        <color rgb="007A5600"/>
      </font>
      <fill>
        <patternFill patternType="solid">
          <fgColor rgb="00FFF2CC"/>
        </patternFill>
      </fill>
    </dxf>
    <dxf>
      <fill>
        <patternFill patternType="solid">
          <fgColor rgb="00C6EFCE"/>
        </patternFill>
      </fill>
    </dxf>
    <dxf>
      <fill>
        <patternFill patternType="solid">
          <fgColor rgb="00DDF2E3"/>
        </patternFill>
      </fill>
    </dxf>
    <dxf>
      <fill>
        <patternFill patternType="solid">
          <fgColor rgb="00F3F6FA"/>
        </patternFill>
      </fill>
      <border>
        <left style="thin">
          <color rgb="00D0D7E2"/>
        </left>
        <right style="thin">
          <color rgb="00D0D7E2"/>
        </right>
        <top style="thin">
          <color rgb="00D0D7E2"/>
        </top>
        <bottom style="thin">
          <color rgb="00D0D7E2"/>
        </bottom>
      </border>
    </dxf>
    <dxf>
      <fill>
        <patternFill patternType="solid">
          <fgColor rgb="00FFFFFF"/>
        </patternFill>
      </fill>
      <border>
        <left style="thin">
          <color rgb="00D0D7E2"/>
        </left>
        <right style="thin">
          <color rgb="00D0D7E2"/>
        </right>
        <top style="thin">
          <color rgb="00D0D7E2"/>
        </top>
        <bottom style="thin">
          <color rgb="00D0D7E2"/>
        </bottom>
      </border>
    </dxf>
    <dxf>
      <font>
        <b val="1"/>
        <color rgb="001E6B34"/>
      </font>
    </dxf>
    <dxf>
      <font>
        <b val="1"/>
        <color rgb="001F4E9A"/>
      </font>
    </dxf>
    <dxf>
      <font>
        <color rgb="006B7280"/>
      </font>
    </dxf>
    <dxf>
      <fill>
        <patternFill patternType="solid">
          <fgColor rgb="00EEF4FB"/>
        </patternFill>
      </fill>
    </dxf>
    <dxf>
      <fill>
        <patternFill patternType="solid">
          <fgColor rgb="00F4F5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ables/table1.xml><?xml version="1.0" encoding="utf-8"?>
<table xmlns="http://schemas.openxmlformats.org/spreadsheetml/2006/main" id="1" name="Programs" displayName="Programs" ref="A1:AQ294" headerRowCount="1">
  <autoFilter ref="A1:AQ294"/>
  <tableColumns count="43">
    <tableColumn id="1" name="Program"/>
    <tableColumn id="2" name="Category"/>
    <tableColumn id="3" name="All categories"/>
    <tableColumn id="4" name="Credential strength (1-5)"/>
    <tableColumn id="5" name="Value reason"/>
    <tableColumn id="6" name="Job titles it supports"/>
    <tableColumn id="7" name="Status"/>
    <tableColumn id="8" name="Next deadline"/>
    <tableColumn id="9" name="Days left"/>
    <tableColumn id="10" name="Requires GI Bill entitlement"/>
    <tableColumn id="11" name="Works with VR&amp;E (Ch. 31)"/>
    <tableColumn id="12" name="VET TEC / VET TEC 2.0"/>
    <tableColumn id="13" name="Free / no benefit needed"/>
    <tableColumn id="14" name="Active duty / transitioning"/>
    <tableColumn id="15" name="Veteran (any era)"/>
    <tableColumn id="16" name="Spouse / family / caregiver"/>
    <tableColumn id="17" name="Post-9/11 service required"/>
    <tableColumn id="18" name="Disability rating required"/>
    <tableColumn id="19" name="Women only"/>
    <tableColumn id="20" name="State residency"/>
    <tableColumn id="21" name="Degree required"/>
    <tableColumn id="22" name="Must own a business"/>
    <tableColumn id="23" name="Format"/>
    <tableColumn id="24" name="Cost"/>
    <tableColumn id="25" name="Has Check cells"/>
    <tableColumn id="26" name="Program type"/>
    <tableColumn id="27" name="Topic tags"/>
    <tableColumn id="28" name="What you get"/>
    <tableColumn id="29" name="Cost detail"/>
    <tableColumn id="30" name="Stipend / housing / travel"/>
    <tableColumn id="31" name="Format detail"/>
    <tableColumn id="32" name="Deadline detail"/>
    <tableColumn id="33" name="Next start"/>
    <tableColumn id="34" name="Duration"/>
    <tableColumn id="35" name="Location"/>
    <tableColumn id="36" name="Organization"/>
    <tableColumn id="37" name="Eligibility (from source)"/>
    <tableColumn id="38" name="Notes &amp; verification"/>
    <tableColumn id="39" name="Contact"/>
    <tableColumn id="40" name="Verified status"/>
    <tableColumn id="41" name="Last verified"/>
    <tableColumn id="42" name="Link"/>
    <tableColumn id="43" name="Full URL"/>
  </tableColumns>
  <tableStyleInfo name="TableStyleLight1" showRow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sans.org/cyber-academy" TargetMode="External" Id="rId1"/><Relationship Type="http://schemas.openxmlformats.org/officeDocument/2006/relationships/hyperlink" Target="https://rsvp.withgoogle.com/events/google_cloud_launchpad_for_vets_2026/home" TargetMode="External" Id="rId2"/><Relationship Type="http://schemas.openxmlformats.org/officeDocument/2006/relationships/hyperlink" Target="https://presidentialinnovationfellows.gov/apply" TargetMode="External" Id="rId3"/><Relationship Type="http://schemas.openxmlformats.org/officeDocument/2006/relationships/hyperlink" Target="https://www.knighttrans.com/military/" TargetMode="External" Id="rId4"/><Relationship Type="http://schemas.openxmlformats.org/officeDocument/2006/relationships/hyperlink" Target="https://www.werner.com/veterans/" TargetMode="External" Id="rId5"/><Relationship Type="http://schemas.openxmlformats.org/officeDocument/2006/relationships/hyperlink" Target="https://www.anthropic.com/claude-corps/fellow" TargetMode="External" Id="rId6"/><Relationship Type="http://schemas.openxmlformats.org/officeDocument/2006/relationships/hyperlink" Target="https://www.skillbridge.mil/" TargetMode="External" Id="rId7"/><Relationship Type="http://schemas.openxmlformats.org/officeDocument/2006/relationships/hyperlink" Target="https://www.skillbridge.mil/" TargetMode="External" Id="rId8"/><Relationship Type="http://schemas.openxmlformats.org/officeDocument/2006/relationships/hyperlink" Target="https://www.hiringourheroes.org/career-services/fellowships/internships/cfp/" TargetMode="External" Id="rId9"/><Relationship Type="http://schemas.openxmlformats.org/officeDocument/2006/relationships/hyperlink" Target="https://talent.lowes.com/us/en/csp-dow-skillbridge" TargetMode="External" Id="rId10"/><Relationship Type="http://schemas.openxmlformats.org/officeDocument/2006/relationships/hyperlink" Target="https://careers.homedepot.com/career-areas/military/" TargetMode="External" Id="rId11"/><Relationship Type="http://schemas.openxmlformats.org/officeDocument/2006/relationships/hyperlink" Target="https://aws.amazon.com/training/digital/" TargetMode="External" Id="rId12"/><Relationship Type="http://schemas.openxmlformats.org/officeDocument/2006/relationships/hyperlink" Target="https://military.microsoft.com/mssa/" TargetMode="External" Id="rId13"/><Relationship Type="http://schemas.openxmlformats.org/officeDocument/2006/relationships/hyperlink" Target="https://military.microsoft.com/mssa/militaryspouse/" TargetMode="External" Id="rId14"/><Relationship Type="http://schemas.openxmlformats.org/officeDocument/2006/relationships/hyperlink" Target="https://trailhead.salesforce.com/salesforce-military" TargetMode="External" Id="rId15"/><Relationship Type="http://schemas.openxmlformats.org/officeDocument/2006/relationships/hyperlink" Target="https://cyberskills2work.org/training-programs/" TargetMode="External" Id="rId16"/><Relationship Type="http://schemas.openxmlformats.org/officeDocument/2006/relationships/hyperlink" Target="https://www.fortinet.com/training/veterans-program" TargetMode="External" Id="rId17"/><Relationship Type="http://schemas.openxmlformats.org/officeDocument/2006/relationships/hyperlink" Target="https://www.offsec.com/" TargetMode="External" Id="rId18"/><Relationship Type="http://schemas.openxmlformats.org/officeDocument/2006/relationships/hyperlink" Target="https://www.sbir.gov/about" TargetMode="External" Id="rId19"/><Relationship Type="http://schemas.openxmlformats.org/officeDocument/2006/relationships/hyperlink" Target="https://www.finrafoundation.org/military-spouse-fellowship-program" TargetMode="External" Id="rId20"/><Relationship Type="http://schemas.openxmlformats.org/officeDocument/2006/relationships/hyperlink" Target="https://sfs.opm.gov/Student/Information" TargetMode="External" Id="rId21"/><Relationship Type="http://schemas.openxmlformats.org/officeDocument/2006/relationships/hyperlink" Target="https://www.cyberworkforce.mil/Academic-Programs/DoW-Cyber-Service-Academy/" TargetMode="External" Id="rId22"/><Relationship Type="http://schemas.openxmlformats.org/officeDocument/2006/relationships/hyperlink" Target="https://www.ncat.edu/coe/apply/ms_cybersec.php" TargetMode="External" Id="rId23"/><Relationship Type="http://schemas.openxmlformats.org/officeDocument/2006/relationships/hyperlink" Target="https://sfs.opm.gov/Academia/Institutions" TargetMode="External" Id="rId24"/><Relationship Type="http://schemas.openxmlformats.org/officeDocument/2006/relationships/hyperlink" Target="https://pattillmanfoundation.org/apply/" TargetMode="External" Id="rId25"/><Relationship Type="http://schemas.openxmlformats.org/officeDocument/2006/relationships/hyperlink" Target="https://cci.charlotte.edu/departments/software-and-information-systems-sis/scholarships/cybercorps-scholarship-service-sfs/" TargetMode="External" Id="rId26"/><Relationship Type="http://schemas.openxmlformats.org/officeDocument/2006/relationships/hyperlink" Target="https://jobs.northwell.edu/campaign/2026-northwell-cems-emt-train-and-earn-program-july/" TargetMode="External" Id="rId27"/><Relationship Type="http://schemas.openxmlformats.org/officeDocument/2006/relationships/hyperlink" Target="https://usa.generation.org/learners/" TargetMode="External" Id="rId28"/><Relationship Type="http://schemas.openxmlformats.org/officeDocument/2006/relationships/hyperlink" Target="https://military.microsoft.com/mdp/" TargetMode="External" Id="rId29"/><Relationship Type="http://schemas.openxmlformats.org/officeDocument/2006/relationships/hyperlink" Target="https://www.npower.org/apply/tech-fundamentals/" TargetMode="External" Id="rId30"/><Relationship Type="http://schemas.openxmlformats.org/officeDocument/2006/relationships/hyperlink" Target="https://perscholas.org/veterans/" TargetMode="External" Id="rId31"/><Relationship Type="http://schemas.openxmlformats.org/officeDocument/2006/relationships/hyperlink" Target="https://digitalcorps.gsa.gov/apply/" TargetMode="External" Id="rId32"/><Relationship Type="http://schemas.openxmlformats.org/officeDocument/2006/relationships/hyperlink" Target="https://www.yearup.org/job-training" TargetMode="External" Id="rId33"/><Relationship Type="http://schemas.openxmlformats.org/officeDocument/2006/relationships/hyperlink" Target="https://joinfcpd.org/military/" TargetMode="External" Id="rId34"/><Relationship Type="http://schemas.openxmlformats.org/officeDocument/2006/relationships/hyperlink" Target="https://newnormancops.com/skillbridge" TargetMode="External" Id="rId35"/><Relationship Type="http://schemas.openxmlformats.org/officeDocument/2006/relationships/hyperlink" Target="https://seattle.gov/police/skillbridge" TargetMode="External" Id="rId36"/><Relationship Type="http://schemas.openxmlformats.org/officeDocument/2006/relationships/hyperlink" Target="https://www.bmwstep.com/programs/bmw-mstep/" TargetMode="External" Id="rId37"/><Relationship Type="http://schemas.openxmlformats.org/officeDocument/2006/relationships/hyperlink" Target="https://www.as.edu/faq-page/" TargetMode="External" Id="rId38"/><Relationship Type="http://schemas.openxmlformats.org/officeDocument/2006/relationships/hyperlink" Target="https://www.uavip.org/faq" TargetMode="External" Id="rId39"/><Relationship Type="http://schemas.openxmlformats.org/officeDocument/2006/relationships/hyperlink" Target="https://ubcmvp.org/training-tracks/carpenters-track-free-carpenter-training-for-veterans/" TargetMode="External" Id="rId40"/><Relationship Type="http://schemas.openxmlformats.org/officeDocument/2006/relationships/hyperlink" Target="https://in2veep.com/faqs/" TargetMode="External" Id="rId41"/><Relationship Type="http://schemas.openxmlformats.org/officeDocument/2006/relationships/hyperlink" Target="https://www.vipertransitions.org/lead-collection" TargetMode="External" Id="rId42"/><Relationship Type="http://schemas.openxmlformats.org/officeDocument/2006/relationships/hyperlink" Target="https://www.duke-energy.com/Our-Company/Careers/Military-Programs" TargetMode="External" Id="rId43"/><Relationship Type="http://schemas.openxmlformats.org/officeDocument/2006/relationships/hyperlink" Target="https://veterans.certify.sba.gov/" TargetMode="External" Id="rId44"/><Relationship Type="http://schemas.openxmlformats.org/officeDocument/2006/relationships/hyperlink" Target="https://www.floridastudentfinancialaidsg.org/" TargetMode="External" Id="rId45"/><Relationship Type="http://schemas.openxmlformats.org/officeDocument/2006/relationships/hyperlink" Target="https://www.isac.org/students/during-college/military-service/index.html" TargetMode="External" Id="rId46"/><Relationship Type="http://schemas.openxmlformats.org/officeDocument/2006/relationships/hyperlink" Target="https://mhec.maryland.gov/preparing/Pages/FinancialAid/descriptions.aspx" TargetMode="External" Id="rId47"/><Relationship Type="http://schemas.openxmlformats.org/officeDocument/2006/relationships/hyperlink" Target="https://www.mass.edu/osfa/programs/categorical.asp" TargetMode="External" Id="rId48"/><Relationship Type="http://schemas.openxmlformats.org/officeDocument/2006/relationships/hyperlink" Target="https://www.milvets.nc.gov/benefits-services/scholarships" TargetMode="External" Id="rId49"/><Relationship Type="http://schemas.openxmlformats.org/officeDocument/2006/relationships/hyperlink" Target="https://www.hesc.ny.gov/" TargetMode="External" Id="rId50"/><Relationship Type="http://schemas.openxmlformats.org/officeDocument/2006/relationships/hyperlink" Target="https://www.tvc.texas.gov/education/hazlewood/" TargetMode="External" Id="rId51"/><Relationship Type="http://schemas.openxmlformats.org/officeDocument/2006/relationships/hyperlink" Target="https://www.dvs.virginia.gov/benefits-services/education/virginia-military-survivors-dependents-education-program-vmsdep" TargetMode="External" Id="rId52"/><Relationship Type="http://schemas.openxmlformats.org/officeDocument/2006/relationships/hyperlink" Target="https://dva.wi.gov/" TargetMode="External" Id="rId53"/><Relationship Type="http://schemas.openxmlformats.org/officeDocument/2006/relationships/hyperlink" Target="https://www.veteransinhealthcare.com/job/emt-apprentice/" TargetMode="External" Id="rId54"/><Relationship Type="http://schemas.openxmlformats.org/officeDocument/2006/relationships/hyperlink" Target="https://www.accenture.com/us-en/careers/local/military-veterans" TargetMode="External" Id="rId55"/><Relationship Type="http://schemas.openxmlformats.org/officeDocument/2006/relationships/hyperlink" Target="https://apprenticareers.org/" TargetMode="External" Id="rId56"/><Relationship Type="http://schemas.openxmlformats.org/officeDocument/2006/relationships/hyperlink" Target="https://www.pmi.org/military" TargetMode="External" Id="rId57"/><Relationship Type="http://schemas.openxmlformats.org/officeDocument/2006/relationships/hyperlink" Target="https://search-careers.gm.com/en/gm-life-stories/employee-stories/from-the-front-lines-to-the-service-bay-gm-s-shifting-gears-program-trains-service-members-for-automotive-careers/" TargetMode="External" Id="rId58"/><Relationship Type="http://schemas.openxmlformats.org/officeDocument/2006/relationships/hyperlink" Target="https://www.deere.com/en-us/our-company/careers/military-hiring-program" TargetMode="External" Id="rId59"/><Relationship Type="http://schemas.openxmlformats.org/officeDocument/2006/relationships/hyperlink" Target="https://www.va.gov/education/other-va-education-benefits/ibm-skillsbuild-program/" TargetMode="External" Id="rId60"/><Relationship Type="http://schemas.openxmlformats.org/officeDocument/2006/relationships/hyperlink" Target="https://learn.microsoft.com/" TargetMode="External" Id="rId61"/><Relationship Type="http://schemas.openxmlformats.org/officeDocument/2006/relationships/hyperlink" Target="https://vetsintech.co/education" TargetMode="External" Id="rId62"/><Relationship Type="http://schemas.openxmlformats.org/officeDocument/2006/relationships/hyperlink" Target="https://advertising.amazon.com/academy" TargetMode="External" Id="rId63"/><Relationship Type="http://schemas.openxmlformats.org/officeDocument/2006/relationships/hyperlink" Target="https://skillshop.withgoogle.com/googleads/" TargetMode="External" Id="rId64"/><Relationship Type="http://schemas.openxmlformats.org/officeDocument/2006/relationships/hyperlink" Target="https://academy.hubspot.com/courses/content-marketing" TargetMode="External" Id="rId65"/><Relationship Type="http://schemas.openxmlformats.org/officeDocument/2006/relationships/hyperlink" Target="https://www.fmcsa.dot.gov/registration/commercial-drivers-license/military-skills-test-waiver-program" TargetMode="External" Id="rId66"/><Relationship Type="http://schemas.openxmlformats.org/officeDocument/2006/relationships/hyperlink" Target="https://www.hiringourheroes.org/career-services/fellowships/internships/skills-based-fellowships/" TargetMode="External" Id="rId67"/><Relationship Type="http://schemas.openxmlformats.org/officeDocument/2006/relationships/hyperlink" Target="https://talent.lowes.com/us/en/military-community" TargetMode="External" Id="rId68"/><Relationship Type="http://schemas.openxmlformats.org/officeDocument/2006/relationships/hyperlink" Target="https://www.northropgrumman.com/corporate-responsibility/operation-impact" TargetMode="External" Id="rId69"/><Relationship Type="http://schemas.openxmlformats.org/officeDocument/2006/relationships/hyperlink" Target="https://aws.amazon.com/training/restart/" TargetMode="External" Id="rId70"/><Relationship Type="http://schemas.openxmlformats.org/officeDocument/2006/relationships/hyperlink" Target="https://mylearn.oracle.com/ou/story/163512" TargetMode="External" Id="rId71"/><Relationship Type="http://schemas.openxmlformats.org/officeDocument/2006/relationships/hyperlink" Target="https://chooserestaurants.org/programs/military-old/apprenticeship/" TargetMode="External" Id="rId72"/><Relationship Type="http://schemas.openxmlformats.org/officeDocument/2006/relationships/hyperlink" Target="https://actnoweducation.org/programs" TargetMode="External" Id="rId73"/><Relationship Type="http://schemas.openxmlformats.org/officeDocument/2006/relationships/hyperlink" Target="https://www.isc2.org/landing/1mcc" TargetMode="External" Id="rId74"/><Relationship Type="http://schemas.openxmlformats.org/officeDocument/2006/relationships/hyperlink" Target="https://academy.tcm-sec.com/" TargetMode="External" Id="rId75"/><Relationship Type="http://schemas.openxmlformats.org/officeDocument/2006/relationships/hyperlink" Target="https://workplus.splunk.com/veterans" TargetMode="External" Id="rId76"/><Relationship Type="http://schemas.openxmlformats.org/officeDocument/2006/relationships/hyperlink" Target="https://ivmf.syracuse.edu/programs/entrepreneurship/start-up/ebv/" TargetMode="External" Id="rId77"/><Relationship Type="http://schemas.openxmlformats.org/officeDocument/2006/relationships/hyperlink" Target="https://resnys.com/admissions-for-military-first-responders/" TargetMode="External" Id="rId78"/><Relationship Type="http://schemas.openxmlformats.org/officeDocument/2006/relationships/hyperlink" Target="https://www.coursera.support/s/article/learner-000001455?language=en_US" TargetMode="External" Id="rId79"/><Relationship Type="http://schemas.openxmlformats.org/officeDocument/2006/relationships/hyperlink" Target="https://www.cool.osd.mil/army/" TargetMode="External" Id="rId80"/><Relationship Type="http://schemas.openxmlformats.org/officeDocument/2006/relationships/hyperlink" Target="https://mycaa.militaryonesource.mil/mycaa/" TargetMode="External" Id="rId81"/><Relationship Type="http://schemas.openxmlformats.org/officeDocument/2006/relationships/hyperlink" Target="https://www.careeronestop.org/LocalHelp/AmericanJobCenters/find-american-job-centers.aspx" TargetMode="External" Id="rId82"/><Relationship Type="http://schemas.openxmlformats.org/officeDocument/2006/relationships/hyperlink" Target="https://autismpartnershipfoundation.org/free-rbt-training/" TargetMode="External" Id="rId83"/><Relationship Type="http://schemas.openxmlformats.org/officeDocument/2006/relationships/hyperlink" Target="https://www.netacad.com/" TargetMode="External" Id="rId84"/><Relationship Type="http://schemas.openxmlformats.org/officeDocument/2006/relationships/hyperlink" Target="https://www.launchcode.org/learners" TargetMode="External" Id="rId85"/><Relationship Type="http://schemas.openxmlformats.org/officeDocument/2006/relationships/hyperlink" Target="https://vetswhocode.io/programs/accelerator" TargetMode="External" Id="rId86"/><Relationship Type="http://schemas.openxmlformats.org/officeDocument/2006/relationships/hyperlink" Target="https://www.blackdiamondcharities.org/" TargetMode="External" Id="rId87"/><Relationship Type="http://schemas.openxmlformats.org/officeDocument/2006/relationships/hyperlink" Target="https://hbi.org/military-families-construction-training/" TargetMode="External" Id="rId88"/><Relationship Type="http://schemas.openxmlformats.org/officeDocument/2006/relationships/hyperlink" Target="https://helmetstohardhats.org/frequently-asked-questions/" TargetMode="External" Id="rId89"/><Relationship Type="http://schemas.openxmlformats.org/officeDocument/2006/relationships/hyperlink" Target="https://www.hiringourheroes.org/career-services/skilled-trades-academy/" TargetMode="External" Id="rId90"/><Relationship Type="http://schemas.openxmlformats.org/officeDocument/2006/relationships/hyperlink" Target="https://nationalpete.org/military-training-program/" TargetMode="External" Id="rId91"/><Relationship Type="http://schemas.openxmlformats.org/officeDocument/2006/relationships/hyperlink" Target="https://vrcdallas.org/resource/welding/" TargetMode="External" Id="rId92"/><Relationship Type="http://schemas.openxmlformats.org/officeDocument/2006/relationships/hyperlink" Target="https://veteranstransitionsupport.org/no-cost-osha-10-safety-training/" TargetMode="External" Id="rId93"/><Relationship Type="http://schemas.openxmlformats.org/officeDocument/2006/relationships/hyperlink" Target="https://www.delta.com/us/en/careers/techops/amt-pathways" TargetMode="External" Id="rId94"/><Relationship Type="http://schemas.openxmlformats.org/officeDocument/2006/relationships/hyperlink" Target="https://www.amazon.jobs/content/en/career-programs/military" TargetMode="External" Id="rId95"/><Relationship Type="http://schemas.openxmlformats.org/officeDocument/2006/relationships/hyperlink" Target="https://www.opm.gov/fedshirevets/veteran-job-seekers/vets/" TargetMode="External" Id="rId96"/><Relationship Type="http://schemas.openxmlformats.org/officeDocument/2006/relationships/hyperlink" Target="https://military.microsoft.com/your-path-to-tech/" TargetMode="External" Id="rId97"/><Relationship Type="http://schemas.openxmlformats.org/officeDocument/2006/relationships/hyperlink" Target="https://www.opm.gov/policy-data-oversight/disability-employment/hiring/" TargetMode="External" Id="rId98"/><Relationship Type="http://schemas.openxmlformats.org/officeDocument/2006/relationships/hyperlink" Target="https://www.cem.va.gov/careers/" TargetMode="External" Id="rId99"/><Relationship Type="http://schemas.openxmlformats.org/officeDocument/2006/relationships/hyperlink" Target="https://www.opm.gov/fedshirevets/veteran-job-seekers/vets/" TargetMode="External" Id="rId100"/><Relationship Type="http://schemas.openxmlformats.org/officeDocument/2006/relationships/hyperlink" Target="https://ivmf.syracuse.edu/programs/career-training/learning-pathways/" TargetMode="External" Id="rId101"/><Relationship Type="http://schemas.openxmlformats.org/officeDocument/2006/relationships/hyperlink" Target="https://www.paloaltonetworks.com/services/education/academy" TargetMode="External" Id="rId102"/><Relationship Type="http://schemas.openxmlformats.org/officeDocument/2006/relationships/hyperlink" Target="https://grow.google/certificates/" TargetMode="External" Id="rId103"/><Relationship Type="http://schemas.openxmlformats.org/officeDocument/2006/relationships/hyperlink" Target="https://www.dogtaginc.org/pages/our-program" TargetMode="External" Id="rId104"/><Relationship Type="http://schemas.openxmlformats.org/officeDocument/2006/relationships/hyperlink" Target="https://accelerator.thevetted.vc/" TargetMode="External" Id="rId105"/><Relationship Type="http://schemas.openxmlformats.org/officeDocument/2006/relationships/hyperlink" Target="https://careers.edinarealty.com/veterans-to-realtors-program/" TargetMode="External" Id="rId106"/><Relationship Type="http://schemas.openxmlformats.org/officeDocument/2006/relationships/hyperlink" Target="https://goldcoastschools.com/news/veterans-become-real-estate-agent-florida/" TargetMode="External" Id="rId107"/><Relationship Type="http://schemas.openxmlformats.org/officeDocument/2006/relationships/hyperlink" Target="https://training.linuxfoundation.org/about/scholarships/" TargetMode="External" Id="rId108"/><Relationship Type="http://schemas.openxmlformats.org/officeDocument/2006/relationships/hyperlink" Target="https://mn.gov/mdva/resources/education/educationbenefits/mngibill.jsp" TargetMode="External" Id="rId109"/><Relationship Type="http://schemas.openxmlformats.org/officeDocument/2006/relationships/hyperlink" Target="https://www.ncdhhs.gov/divisions/employment-and-independence-people-disabilities" TargetMode="External" Id="rId110"/><Relationship Type="http://schemas.openxmlformats.org/officeDocument/2006/relationships/hyperlink" Target="https://www.ncworks.gov/" TargetMode="External" Id="rId111"/><Relationship Type="http://schemas.openxmlformats.org/officeDocument/2006/relationships/hyperlink" Target="https://news.va.gov/117541/care-veterans-intermediate-care-technician-va/" TargetMode="External" Id="rId112"/><Relationship Type="http://schemas.openxmlformats.org/officeDocument/2006/relationships/hyperlink" Target="https://www.futurelearn.com/courses/artificial-intelligence" TargetMode="External" Id="rId113"/><Relationship Type="http://schemas.openxmlformats.org/officeDocument/2006/relationships/hyperlink" Target="https://anthropic.skilljar.com/ai-fluency-for-creative-work" TargetMode="External" Id="rId114"/><Relationship Type="http://schemas.openxmlformats.org/officeDocument/2006/relationships/hyperlink" Target="https://anthropic.skilljar.com/ai-fluency-framework-foundations" TargetMode="External" Id="rId115"/><Relationship Type="http://schemas.openxmlformats.org/officeDocument/2006/relationships/hyperlink" Target="https://www.canva.com/design-school/" TargetMode="External" Id="rId116"/><Relationship Type="http://schemas.openxmlformats.org/officeDocument/2006/relationships/hyperlink" Target="https://anthropic.skilljar.com/claude-101" TargetMode="External" Id="rId117"/><Relationship Type="http://schemas.openxmlformats.org/officeDocument/2006/relationships/hyperlink" Target="https://www.deeplearning.ai/courses" TargetMode="External" Id="rId118"/><Relationship Type="http://schemas.openxmlformats.org/officeDocument/2006/relationships/hyperlink" Target="https://www.elementsofai.com/" TargetMode="External" Id="rId119"/><Relationship Type="http://schemas.openxmlformats.org/officeDocument/2006/relationships/hyperlink" Target="https://course.fast.ai/" TargetMode="External" Id="rId120"/><Relationship Type="http://schemas.openxmlformats.org/officeDocument/2006/relationships/hyperlink" Target="https://expand.iu.edu/browse/kelley/ksbee/courses/public-genai-101" TargetMode="External" Id="rId121"/><Relationship Type="http://schemas.openxmlformats.org/officeDocument/2006/relationships/hyperlink" Target="https://www.coursera.org/learn/global-mooc-on-the-ethics-of-ai" TargetMode="External" Id="rId122"/><Relationship Type="http://schemas.openxmlformats.org/officeDocument/2006/relationships/hyperlink" Target="https://developers.google.com/machine-learning/crash-course" TargetMode="External" Id="rId123"/><Relationship Type="http://schemas.openxmlformats.org/officeDocument/2006/relationships/hyperlink" Target="https://www.life-global.org/course/391-ai-for-beginners" TargetMode="External" Id="rId124"/><Relationship Type="http://schemas.openxmlformats.org/officeDocument/2006/relationships/hyperlink" Target="https://huggingface.co/learn" TargetMode="External" Id="rId125"/><Relationship Type="http://schemas.openxmlformats.org/officeDocument/2006/relationships/hyperlink" Target="https://www.va.gov/education/other-va-education-benefits/ibm-skillsbuild-program/" TargetMode="External" Id="rId126"/><Relationship Type="http://schemas.openxmlformats.org/officeDocument/2006/relationships/hyperlink" Target="https://www.santanderopenacademy.com/en/courses/generative-artificial-intelligence.html" TargetMode="External" Id="rId127"/><Relationship Type="http://schemas.openxmlformats.org/officeDocument/2006/relationships/hyperlink" Target="https://www.nvidia.com/en-us/training/self-paced-courses/" TargetMode="External" Id="rId128"/><Relationship Type="http://schemas.openxmlformats.org/officeDocument/2006/relationships/hyperlink" Target="https://vetsintech.co/vetsinai/" TargetMode="External" Id="rId129"/><Relationship Type="http://schemas.openxmlformats.org/officeDocument/2006/relationships/hyperlink" Target="https://www.semrush.com/academy/" TargetMode="External" Id="rId130"/><Relationship Type="http://schemas.openxmlformats.org/officeDocument/2006/relationships/hyperlink" Target="https://www.shopifyacademy.com/" TargetMode="External" Id="rId131"/><Relationship Type="http://schemas.openxmlformats.org/officeDocument/2006/relationships/hyperlink" Target="https://www.deloitte.com/us/en/programs/core-leadership-program.html" TargetMode="External" Id="rId132"/><Relationship Type="http://schemas.openxmlformats.org/officeDocument/2006/relationships/hyperlink" Target="https://www.theforage.com/simulations" TargetMode="External" Id="rId133"/><Relationship Type="http://schemas.openxmlformats.org/officeDocument/2006/relationships/hyperlink" Target="https://www.fourblock.org/programs" TargetMode="External" Id="rId134"/><Relationship Type="http://schemas.openxmlformats.org/officeDocument/2006/relationships/hyperlink" Target="https://www.hopeforthewarriors.org/programs-and-services/" TargetMode="External" Id="rId135"/><Relationship Type="http://schemas.openxmlformats.org/officeDocument/2006/relationships/hyperlink" Target="https://socialimpact.linkedin.com/programs/veterans" TargetMode="External" Id="rId136"/><Relationship Type="http://schemas.openxmlformats.org/officeDocument/2006/relationships/hyperlink" Target="https://www.mckinsey.org/our-programs/forward/overview" TargetMode="External" Id="rId137"/><Relationship Type="http://schemas.openxmlformats.org/officeDocument/2006/relationships/hyperlink" Target="https://nc4me.org/" TargetMode="External" Id="rId138"/><Relationship Type="http://schemas.openxmlformats.org/officeDocument/2006/relationships/hyperlink" Target="https://www.open.edu/openlearn/free-courses" TargetMode="External" Id="rId139"/><Relationship Type="http://schemas.openxmlformats.org/officeDocument/2006/relationships/hyperlink" Target="https://www.post-veterati.org/" TargetMode="External" Id="rId140"/><Relationship Type="http://schemas.openxmlformats.org/officeDocument/2006/relationships/hyperlink" Target="https://www.uso.org/programs/education-support" TargetMode="External" Id="rId141"/><Relationship Type="http://schemas.openxmlformats.org/officeDocument/2006/relationships/hyperlink" Target="https://www.va.gov/careers-employment/education-and-career-counseling/" TargetMode="External" Id="rId142"/><Relationship Type="http://schemas.openxmlformats.org/officeDocument/2006/relationships/hyperlink" Target="https://vetjobs.org/" TargetMode="External" Id="rId143"/><Relationship Type="http://schemas.openxmlformats.org/officeDocument/2006/relationships/hyperlink" Target="https://www.woundedwarriorproject.org/programs/warriors-to-work" TargetMode="External" Id="rId144"/><Relationship Type="http://schemas.openxmlformats.org/officeDocument/2006/relationships/hyperlink" Target="https://aws.amazon.com/education/awseducate/" TargetMode="External" Id="rId145"/><Relationship Type="http://schemas.openxmlformats.org/officeDocument/2006/relationships/hyperlink" Target="https://training.linuxfoundation.org/training/developing-secure-software-lfd121/" TargetMode="External" Id="rId146"/><Relationship Type="http://schemas.openxmlformats.org/officeDocument/2006/relationships/hyperlink" Target="https://p.ost2.fyi/courses/course-v1:OpenSecurityTraining2+Arch1001_x86-64_Asm+2021_v1/about" TargetMode="External" Id="rId147"/><Relationship Type="http://schemas.openxmlformats.org/officeDocument/2006/relationships/hyperlink" Target="https://www.hireheroesusa.org/training-partners/" TargetMode="External" Id="rId148"/><Relationship Type="http://schemas.openxmlformats.org/officeDocument/2006/relationships/hyperlink" Target="https://vetsec.org/join-us/" TargetMode="External" Id="rId149"/><Relationship Type="http://schemas.openxmlformats.org/officeDocument/2006/relationships/hyperlink" Target="https://www.databricks.com/resources/learn/training/databricks-fundamentals" TargetMode="External" Id="rId150"/><Relationship Type="http://schemas.openxmlformats.org/officeDocument/2006/relationships/hyperlink" Target="https://www.kaggle.com/learn" TargetMode="External" Id="rId151"/><Relationship Type="http://schemas.openxmlformats.org/officeDocument/2006/relationships/hyperlink" Target="https://learn.saylor.org/" TargetMode="External" Id="rId152"/><Relationship Type="http://schemas.openxmlformats.org/officeDocument/2006/relationships/hyperlink" Target="https://irecusa.org/programs/solar-ready-vets/for-service-members-and-veterans/" TargetMode="External" Id="rId153"/><Relationship Type="http://schemas.openxmlformats.org/officeDocument/2006/relationships/hyperlink" Target="https://unccelearn.org/course/view.php?id=185&amp;page=overview" TargetMode="External" Id="rId154"/><Relationship Type="http://schemas.openxmlformats.org/officeDocument/2006/relationships/hyperlink" Target="https://getintoenergy.org/veterans/" TargetMode="External" Id="rId155"/><Relationship Type="http://schemas.openxmlformats.org/officeDocument/2006/relationships/hyperlink" Target="https://www.apexaccelerators.us/" TargetMode="External" Id="rId156"/><Relationship Type="http://schemas.openxmlformats.org/officeDocument/2006/relationships/hyperlink" Target="https://www.sba.gov/counseling/boots-to-business/" TargetMode="External" Id="rId157"/><Relationship Type="http://schemas.openxmlformats.org/officeDocument/2006/relationships/hyperlink" Target="https://bootstobusiness.sba.gov/s/reboot-course-information" TargetMode="External" Id="rId158"/><Relationship Type="http://schemas.openxmlformats.org/officeDocument/2006/relationships/hyperlink" Target="https://patriotbootcamp.org/patriot-boot-camp/" TargetMode="External" Id="rId159"/><Relationship Type="http://schemas.openxmlformats.org/officeDocument/2006/relationships/hyperlink" Target="https://ivmf.syracuse.edu/programs/entrepreneurship/start-up/military-founders-lab/" TargetMode="External" Id="rId160"/><Relationship Type="http://schemas.openxmlformats.org/officeDocument/2006/relationships/hyperlink" Target="https://www.ncmbc.us/small-business-assistance-programs/" TargetMode="External" Id="rId161"/><Relationship Type="http://schemas.openxmlformats.org/officeDocument/2006/relationships/hyperlink" Target="https://www.sbtdc.org/become-a-client" TargetMode="External" Id="rId162"/><Relationship Type="http://schemas.openxmlformats.org/officeDocument/2006/relationships/hyperlink" Target="https://www.utrgv.edu/vboc/about/locations/index.htm" TargetMode="External" Id="rId163"/><Relationship Type="http://schemas.openxmlformats.org/officeDocument/2006/relationships/hyperlink" Target="https://www.score.org/how-mentoring-works/" TargetMode="External" Id="rId164"/><Relationship Type="http://schemas.openxmlformats.org/officeDocument/2006/relationships/hyperlink" Target="https://ivmf.syracuse.edu/programs/entrepreneurship/ideation/" TargetMode="External" Id="rId165"/><Relationship Type="http://schemas.openxmlformats.org/officeDocument/2006/relationships/hyperlink" Target="https://vettoceo.org/accelerator" TargetMode="External" Id="rId166"/><Relationship Type="http://schemas.openxmlformats.org/officeDocument/2006/relationships/hyperlink" Target="https://www.fsuvboc.com/veterans-programs" TargetMode="External" Id="rId167"/><Relationship Type="http://schemas.openxmlformats.org/officeDocument/2006/relationships/hyperlink" Target="https://mikeroweworks.org/scholarship/" TargetMode="External" Id="rId168"/><Relationship Type="http://schemas.openxmlformats.org/officeDocument/2006/relationships/hyperlink" Target="https://www.freecodecamp.org/learn" TargetMode="External" Id="rId169"/><Relationship Type="http://schemas.openxmlformats.org/officeDocument/2006/relationships/hyperlink" Target="https://cs50.harvard.edu/x/" TargetMode="External" Id="rId170"/><Relationship Type="http://schemas.openxmlformats.org/officeDocument/2006/relationships/hyperlink" Target="https://training.linuxfoundation.org/training/introduction-to-linux/" TargetMode="External" Id="rId171"/><Relationship Type="http://schemas.openxmlformats.org/officeDocument/2006/relationships/hyperlink" Target="https://operationcode.org/" TargetMode="External" Id="rId172"/><Relationship Type="http://schemas.openxmlformats.org/officeDocument/2006/relationships/hyperlink" Target="https://www.scrumstudy.com/certification/scrum-fundamentals-certified" TargetMode="External" Id="rId173"/><Relationship Type="http://schemas.openxmlformats.org/officeDocument/2006/relationships/hyperlink" Target="https://www.sixsigmacouncil.org/six-sigma-white-belt-certification/" TargetMode="External" Id="rId174"/><Relationship Type="http://schemas.openxmlformats.org/officeDocument/2006/relationships/hyperlink" Target="https://veteranstransitionsupport.org/lean-six-sigma-yellow-belt/" TargetMode="External" Id="rId175"/><Relationship Type="http://schemas.openxmlformats.org/officeDocument/2006/relationships/hyperlink" Target="https://www.pathtopro.com/faq/" TargetMode="External" Id="rId176"/><Relationship Type="http://schemas.openxmlformats.org/officeDocument/2006/relationships/hyperlink" Target="https://www.correlation-one.com/" TargetMode="External" Id="rId177"/><Relationship Type="http://schemas.openxmlformats.org/officeDocument/2006/relationships/hyperlink" Target="https://www.va.gov/education/other-va-education-benefits/ibm-skillsbuild-program/" TargetMode="External" Id="rId178"/><Relationship Type="http://schemas.openxmlformats.org/officeDocument/2006/relationships/hyperlink" Target="https://www.va.gov/education/other-va-education-benefits/ibm-skillsbuild-program/" TargetMode="External" Id="rId179"/><Relationship Type="http://schemas.openxmlformats.org/officeDocument/2006/relationships/hyperlink" Target="https://www.va.gov/education/other-va-education-benefits/ibm-skillsbuild-program/" TargetMode="External" Id="rId180"/><Relationship Type="http://schemas.openxmlformats.org/officeDocument/2006/relationships/hyperlink" Target="https://upskill.siu.edu/product?catalog=MELT-VET" TargetMode="External" Id="rId181"/><Relationship Type="http://schemas.openxmlformats.org/officeDocument/2006/relationships/hyperlink" Target="https://oxsbs.link/unesco" TargetMode="External" Id="rId182"/><Relationship Type="http://schemas.openxmlformats.org/officeDocument/2006/relationships/hyperlink" Target="https://veteranstransitionsupport.org/no-cost-coursera/" TargetMode="External" Id="rId183"/><Relationship Type="http://schemas.openxmlformats.org/officeDocument/2006/relationships/hyperlink" Target="https://www.acp-usa.org/programs/transitioning-service-member-and-veteran-mentoring-program/" TargetMode="External" Id="rId184"/><Relationship Type="http://schemas.openxmlformats.org/officeDocument/2006/relationships/hyperlink" Target="https://www.apprenticeship.gov/apprenticeship-job-finder" TargetMode="External" Id="rId185"/><Relationship Type="http://schemas.openxmlformats.org/officeDocument/2006/relationships/hyperlink" Target="https://www.coursera.org/" TargetMode="External" Id="rId186"/><Relationship Type="http://schemas.openxmlformats.org/officeDocument/2006/relationships/hyperlink" Target="https://www.hireheroesusa.org/" TargetMode="External" Id="rId187"/><Relationship Type="http://schemas.openxmlformats.org/officeDocument/2006/relationships/hyperlink" Target="https://www.hiringourheroes.org/career-services/hiring-events/" TargetMode="External" Id="rId188"/><Relationship Type="http://schemas.openxmlformats.org/officeDocument/2006/relationships/hyperlink" Target="https://www.dav.org/get-help-now/veteran-topics-resources/" TargetMode="External" Id="rId189"/><Relationship Type="http://schemas.openxmlformats.org/officeDocument/2006/relationships/hyperlink" Target="https://thefund.org/transition-program/" TargetMode="External" Id="rId190"/><Relationship Type="http://schemas.openxmlformats.org/officeDocument/2006/relationships/hyperlink" Target="https://www.dol.gov/agencies/vets" TargetMode="External" Id="rId191"/><Relationship Type="http://schemas.openxmlformats.org/officeDocument/2006/relationships/hyperlink" Target="https://www.veteranjobsmission.com/veteran-resources" TargetMode="External" Id="rId192"/><Relationship Type="http://schemas.openxmlformats.org/officeDocument/2006/relationships/hyperlink" Target="https://vub.catholic.edu/free-online-cybersecurity-certification-training/" TargetMode="External" Id="rId193"/><Relationship Type="http://schemas.openxmlformats.org/officeDocument/2006/relationships/hyperlink" Target="https://www.skills.google/" TargetMode="External" Id="rId194"/><Relationship Type="http://schemas.openxmlformats.org/officeDocument/2006/relationships/hyperlink" Target="https://niccs.cisa.gov/audience/cybersecurity-veterans" TargetMode="External" Id="rId195"/><Relationship Type="http://schemas.openxmlformats.org/officeDocument/2006/relationships/hyperlink" Target="https://www.cybrary.it/" TargetMode="External" Id="rId196"/><Relationship Type="http://schemas.openxmlformats.org/officeDocument/2006/relationships/hyperlink" Target="https://studentveterans.org/success-hub/career-center/professional-development-series/cybersecurity-certificate/" TargetMode="External" Id="rId197"/><Relationship Type="http://schemas.openxmlformats.org/officeDocument/2006/relationships/hyperlink" Target="https://ivmf.syracuse.edu/programs/entrepreneurship/growth/ebva/" TargetMode="External" Id="rId198"/><Relationship Type="http://schemas.openxmlformats.org/officeDocument/2006/relationships/hyperlink" Target="https://ivmf.syracuse.edu/programs/entrepreneurship/start-up/ebvf/ebv-f-application/" TargetMode="External" Id="rId199"/><Relationship Type="http://schemas.openxmlformats.org/officeDocument/2006/relationships/hyperlink" Target="https://helloalice.com/grants/" TargetMode="External" Id="rId200"/><Relationship Type="http://schemas.openxmlformats.org/officeDocument/2006/relationships/hyperlink" Target="https://business.okstate.edu/riata/vep/vep_eligibility" TargetMode="External" Id="rId201"/><Relationship Type="http://schemas.openxmlformats.org/officeDocument/2006/relationships/hyperlink" Target="https://warrington.ufl.edu/faculty-research/research-centers/entrepreneurship-innovation-center/community-outreach/" TargetMode="External" Id="rId202"/><Relationship Type="http://schemas.openxmlformats.org/officeDocument/2006/relationships/hyperlink" Target="https://www.utc.edu/gary-w-rollins-college-of-business/outreach-programs/national-veterans-entrepreneurship-program" TargetMode="External" Id="rId203"/><Relationship Type="http://schemas.openxmlformats.org/officeDocument/2006/relationships/hyperlink" Target="https://penfedfoundation.org/our-programs/vep/" TargetMode="External" Id="rId204"/><Relationship Type="http://schemas.openxmlformats.org/officeDocument/2006/relationships/hyperlink" Target="https://www.sba.gov/counseling/grow-your-business/#veteran-owned" TargetMode="External" Id="rId205"/><Relationship Type="http://schemas.openxmlformats.org/officeDocument/2006/relationships/hyperlink" Target="https://www.sba.gov/counseling/grow-your-business/#veteran-owned" TargetMode="External" Id="rId206"/><Relationship Type="http://schemas.openxmlformats.org/officeDocument/2006/relationships/hyperlink" Target="https://www.va.gov/osdbu/" TargetMode="External" Id="rId207"/><Relationship Type="http://schemas.openxmlformats.org/officeDocument/2006/relationships/hyperlink" Target="https://www.veteranloanfund.com/accelerator/" TargetMode="External" Id="rId208"/><Relationship Type="http://schemas.openxmlformats.org/officeDocument/2006/relationships/hyperlink" Target="https://warriorrising.org/launchpoint/" TargetMode="External" Id="rId209"/><Relationship Type="http://schemas.openxmlformats.org/officeDocument/2006/relationships/hyperlink" Target="https://www.afcea.org/war-veterans" TargetMode="External" Id="rId210"/><Relationship Type="http://schemas.openxmlformats.org/officeDocument/2006/relationships/hyperlink" Target="https://amvets.org/scholarships/" TargetMode="External" Id="rId211"/><Relationship Type="http://schemas.openxmlformats.org/officeDocument/2006/relationships/hyperlink" Target="https://iamcybersafe.org/s/scholarships" TargetMode="External" Id="rId212"/><Relationship Type="http://schemas.openxmlformats.org/officeDocument/2006/relationships/hyperlink" Target="https://foldsofhonor.org/scholarships/" TargetMode="External" Id="rId213"/><Relationship Type="http://schemas.openxmlformats.org/officeDocument/2006/relationships/hyperlink" Target="https://sentinelsoffreedom.org/bridge-for-education/" TargetMode="External" Id="rId214"/><Relationship Type="http://schemas.openxmlformats.org/officeDocument/2006/relationships/hyperlink" Target="https://studentveterans.org/programs-events/scholarships/" TargetMode="External" Id="rId215"/><Relationship Type="http://schemas.openxmlformats.org/officeDocument/2006/relationships/hyperlink" Target="https://www.vfw.org/assistance/student-veterans-support" TargetMode="External" Id="rId216"/><Relationship Type="http://schemas.openxmlformats.org/officeDocument/2006/relationships/hyperlink" Target="https://academy.asana.com/path/ai-for-work-skill-badge" TargetMode="External" Id="rId217"/><Relationship Type="http://schemas.openxmlformats.org/officeDocument/2006/relationships/hyperlink" Target="https://ocw.mit.edu/courses/6-036-introduction-to-machine-learning-fall-2020/" TargetMode="External" Id="rId218"/><Relationship Type="http://schemas.openxmlformats.org/officeDocument/2006/relationships/hyperlink" Target="https://www.nvidia.com/en-us/training/open-source/" TargetMode="External" Id="rId219"/><Relationship Type="http://schemas.openxmlformats.org/officeDocument/2006/relationships/hyperlink" Target="https://www.post-veterati.org/" TargetMode="External" Id="rId220"/><Relationship Type="http://schemas.openxmlformats.org/officeDocument/2006/relationships/hyperlink" Target="https://stemgateway.nasa.gov/s/course-offering/a0BSJ0000049ih3/open-science-101" TargetMode="External" Id="rId221"/><Relationship Type="http://schemas.openxmlformats.org/officeDocument/2006/relationships/hyperlink" Target="https://ivmf.syracuse.edu/programs/entrepreneurship/start-up/military-founders-lab/" TargetMode="External" Id="rId222"/><Relationship Type="http://schemas.openxmlformats.org/officeDocument/2006/relationships/hyperlink" Target="https://help.comptia.org/hc/en-us/articles/13437663042324-Are-CompTIA-Exams-Approved-for-VA-Education-and-Training-Benefits-or-GI-Bill-Funding" TargetMode="External" Id="rId223"/><Relationship Type="http://schemas.openxmlformats.org/officeDocument/2006/relationships/hyperlink" Target="https://www.envoyair.com/careers/gse-mechanic/envoy-ap-mechanic-military-transition-program/" TargetMode="External" Id="rId224"/><Relationship Type="http://schemas.openxmlformats.org/officeDocument/2006/relationships/hyperlink" Target="https://www.flyfrontier.com/careers/technical-operations/transitioning-military-technician-pathway-program/" TargetMode="External" Id="rId225"/><Relationship Type="http://schemas.openxmlformats.org/officeDocument/2006/relationships/hyperlink" Target="https://careers.swifttrans.com/driver-jobs/veteran-hiring/" TargetMode="External" Id="rId226"/><Relationship Type="http://schemas.openxmlformats.org/officeDocument/2006/relationships/hyperlink" Target="https://learn.microsoft.com/en-us/credentials/applied-skills/streamline-business-workflows-with-ai-chat/" TargetMode="External" Id="rId227"/><Relationship Type="http://schemas.openxmlformats.org/officeDocument/2006/relationships/hyperlink" Target="https://chooserestaurants.org/programs/military/training/" TargetMode="External" Id="rId228"/><Relationship Type="http://schemas.openxmlformats.org/officeDocument/2006/relationships/hyperlink" Target="https://airstreamsrenewables.edu/program/" TargetMode="External" Id="rId229"/><Relationship Type="http://schemas.openxmlformats.org/officeDocument/2006/relationships/hyperlink" Target="https://www.solarenergy.org/active-duty-military-veterans-career-transition/" TargetMode="External" Id="rId230"/><Relationship Type="http://schemas.openxmlformats.org/officeDocument/2006/relationships/hyperlink" Target="https://bhhspenfed.com/real-heroes-program/" TargetMode="External" Id="rId231"/><Relationship Type="http://schemas.openxmlformats.org/officeDocument/2006/relationships/hyperlink" Target="https://www.intuit.com/blog/life-at-intuit/military-spouse-jobs-and-benefits-at-intuit/" TargetMode="External" Id="rId232"/><Relationship Type="http://schemas.openxmlformats.org/officeDocument/2006/relationships/hyperlink" Target="https://www.codeplatoon.org/ai-cloud-devops-program" TargetMode="External" Id="rId233"/><Relationship Type="http://schemas.openxmlformats.org/officeDocument/2006/relationships/hyperlink" Target="https://themanufacturinginstitute.org/heroes-make-america/training-program/" TargetMode="External" Id="rId234"/><Relationship Type="http://schemas.openxmlformats.org/officeDocument/2006/relationships/hyperlink" Target="https://www.lincolntech.edu/skillbridge" TargetMode="External" Id="rId235"/><Relationship Type="http://schemas.openxmlformats.org/officeDocument/2006/relationships/hyperlink" Target="https://wfw.org/" TargetMode="External" Id="rId236"/><Relationship Type="http://schemas.openxmlformats.org/officeDocument/2006/relationships/hyperlink" Target="https://www.linkedin.com/learning/ai-essentials-for-marketers-an-introduction-by-adobe" TargetMode="External" Id="rId237"/><Relationship Type="http://schemas.openxmlformats.org/officeDocument/2006/relationships/hyperlink" Target="https://accelerator.thevetted.vc/faqs" TargetMode="External" Id="rId238"/><Relationship Type="http://schemas.openxmlformats.org/officeDocument/2006/relationships/hyperlink" Target="https://ivmf.syracuse.edu/programs/entrepreneurship/growth/veteran-edge/" TargetMode="External" Id="rId239"/><Relationship Type="http://schemas.openxmlformats.org/officeDocument/2006/relationships/hyperlink" Target="https://training.fema.gov/programs/independent-study/" TargetMode="External" Id="rId240"/><Relationship Type="http://schemas.openxmlformats.org/officeDocument/2006/relationships/hyperlink" Target="https://www.meridianlink.com/blog/meridianlink-completes-acquisition-of-streetshares/" TargetMode="External" Id="rId241"/><Relationship Type="http://schemas.openxmlformats.org/officeDocument/2006/relationships/hyperlink" Target="https://pe.gatech.edu/degrees/analytics" TargetMode="External" Id="rId242"/><Relationship Type="http://schemas.openxmlformats.org/officeDocument/2006/relationships/hyperlink" Target="https://omscs.gatech.edu/deadlines-decisions-requirements-and-guidelines" TargetMode="External" Id="rId243"/><Relationship Type="http://schemas.openxmlformats.org/officeDocument/2006/relationships/hyperlink" Target="https://siebelschool.illinois.edu/academics/graduate/professional-mcs" TargetMode="External" Id="rId244"/><Relationship Type="http://schemas.openxmlformats.org/officeDocument/2006/relationships/hyperlink" Target="https://cdso.utexas.edu/msds" TargetMode="External" Id="rId245"/><Relationship Type="http://schemas.openxmlformats.org/officeDocument/2006/relationships/hyperlink" Target="https://cdso.utexas.edu/msai" TargetMode="External" Id="rId246"/><Relationship Type="http://schemas.openxmlformats.org/officeDocument/2006/relationships/hyperlink" Target="https://goflexair.com/skillbridge/maintenance" TargetMode="External" Id="rId247"/><Relationship Type="http://schemas.openxmlformats.org/officeDocument/2006/relationships/hyperlink" Target="https://cdlschool.com/troops-national" TargetMode="External" Id="rId248"/><Relationship Type="http://schemas.openxmlformats.org/officeDocument/2006/relationships/hyperlink" Target="https://www.wgu.edu/financial-aid-tuition.html" TargetMode="External" Id="rId249"/><Relationship Type="http://schemas.openxmlformats.org/officeDocument/2006/relationships/hyperlink" Target="https://www.va.gov/education/about-gi-bill-benefits/how-to-use-benefits/flight-training/" TargetMode="External" Id="rId250"/><Relationship Type="http://schemas.openxmlformats.org/officeDocument/2006/relationships/hyperlink" Target="https://www.va.gov/education/about-gi-bill-benefits/how-to-use-benefits/non-college-degree-programs/" TargetMode="External" Id="rId251"/><Relationship Type="http://schemas.openxmlformats.org/officeDocument/2006/relationships/hyperlink" Target="https://www.va.gov/education/about-gi-bill-benefits/how-to-use-benefits/on-the-job-training-apprenticeships/" TargetMode="External" Id="rId252"/><Relationship Type="http://schemas.openxmlformats.org/officeDocument/2006/relationships/hyperlink" Target="https://ptcb.org/news/ptcbs-pharmacy-technician-certification-exam-eligible-for-reimbursement-under-gi-bill/" TargetMode="External" Id="rId253"/><Relationship Type="http://schemas.openxmlformats.org/officeDocument/2006/relationships/hyperlink" Target="https://meritamerica.org/career-track/" TargetMode="External" Id="rId254"/><Relationship Type="http://schemas.openxmlformats.org/officeDocument/2006/relationships/hyperlink" Target="https://www.intellectualpoint.com/veterans/courses-pathways/" TargetMode="External" Id="rId255"/><Relationship Type="http://schemas.openxmlformats.org/officeDocument/2006/relationships/hyperlink" Target="https://www.faa.gov/mechanics/become" TargetMode="External" Id="rId256"/><Relationship Type="http://schemas.openxmlformats.org/officeDocument/2006/relationships/hyperlink" Target="https://schneiderjobs.com/truck-driving-jobs/benefits/military" TargetMode="External" Id="rId257"/><Relationship Type="http://schemas.openxmlformats.org/officeDocument/2006/relationships/hyperlink" Target="https://www.cat.com/en_US/support/maintenance/dealer-technician/thinkbig.html" TargetMode="External" Id="rId258"/><Relationship Type="http://schemas.openxmlformats.org/officeDocument/2006/relationships/hyperlink" Target="https://online-distance.ncsu.edu/" TargetMode="External" Id="rId259"/><Relationship Type="http://schemas.openxmlformats.org/officeDocument/2006/relationships/hyperlink" Target="https://www.colorado.edu/program/data-science/coursera" TargetMode="External" Id="rId260"/><Relationship Type="http://schemas.openxmlformats.org/officeDocument/2006/relationships/hyperlink" Target="https://www.nabcep.org/veterans-2/" TargetMode="External" Id="rId261"/><Relationship Type="http://schemas.openxmlformats.org/officeDocument/2006/relationships/hyperlink" Target="https://benefits.va.gov/GIBILL/rudisill.asp" TargetMode="External" Id="rId262"/><Relationship Type="http://schemas.openxmlformats.org/officeDocument/2006/relationships/hyperlink" Target="https://www.va.gov/education/other-va-education-benefits/stem-scholarship/" TargetMode="External" Id="rId263"/><Relationship Type="http://schemas.openxmlformats.org/officeDocument/2006/relationships/hyperlink" Target="https://www.va.gov/education/about-gi-bill-benefits/how-to-use-benefits/licensing-and-certification-tests/" TargetMode="External" Id="rId264"/><Relationship Type="http://schemas.openxmlformats.org/officeDocument/2006/relationships/hyperlink" Target="https://www.va.gov/education/other-va-education-benefits/vet-tec-2/" TargetMode="External" Id="rId265"/><Relationship Type="http://schemas.openxmlformats.org/officeDocument/2006/relationships/hyperlink" Target="https://www.va.gov/careers-employment/vocational-rehabilitation/" TargetMode="External" Id="rId266"/><Relationship Type="http://schemas.openxmlformats.org/officeDocument/2006/relationships/hyperlink" Target="https://www.boces.com/adult/army-medic-to-practical-nursing" TargetMode="External" Id="rId267"/><Relationship Type="http://schemas.openxmlformats.org/officeDocument/2006/relationships/hyperlink" Target="https://www.va.gov/careers-employment/vocational-rehabilitation/programs/" TargetMode="External" Id="rId268"/><Relationship Type="http://schemas.openxmlformats.org/officeDocument/2006/relationships/hyperlink" Target="https://www.va.gov/careers-employment/vocational-rehabilitation/programs/self-employment/" TargetMode="External" Id="rId269"/><Relationship Type="http://schemas.openxmlformats.org/officeDocument/2006/relationships/hyperlink" Target="https://www.stepful.com/post/programs-for-military-members-spouses-to-get-free-healthcare-training-certifications" TargetMode="External" Id="rId270"/><Relationship Type="http://schemas.openxmlformats.org/officeDocument/2006/relationships/hyperlink" Target="https://www.lincolnelectric.com/en/education/education-promotions/veteran" TargetMode="External" Id="rId271"/><Relationship Type="http://schemas.openxmlformats.org/officeDocument/2006/relationships/hyperlink" Target="https://ivmf.syracuse.edu/programs/entrepreneurship/start-up/v-wise/" TargetMode="External" Id="rId272"/><Relationship Type="http://schemas.openxmlformats.org/officeDocument/2006/relationships/hyperlink" Target="https://www.va.gov/education/about-gi-bill-benefits/how-to-use-benefits/work-study/" TargetMode="External" Id="rId273"/><Relationship Type="http://schemas.openxmlformats.org/officeDocument/2006/relationships/hyperlink" Target="https://www.va.gov/careers-employment/vocational-rehabilitation/" TargetMode="External" Id="rId274"/><Relationship Type="http://schemas.openxmlformats.org/officeDocument/2006/relationships/hyperlink" Target="https://www.franchise.org/franchising-for-veterans/" TargetMode="External" Id="rId275"/><Relationship Type="http://schemas.openxmlformats.org/officeDocument/2006/relationships/hyperlink" Target="https://www.veteranscrisisline.net/" TargetMode="External" Id="rId276"/><Relationship Type="http://schemas.openxmlformats.org/officeDocument/2006/relationships/hyperlink" Target="https://bouldercrest.org/program/warrior-pathh/" TargetMode="External" Id="rId277"/><Relationship Type="http://schemas.openxmlformats.org/officeDocument/2006/relationships/hyperlink" Target="https://www.elizabethdolefoundation.org/campaigns-programs" TargetMode="External" Id="rId278"/><Relationship Type="http://schemas.openxmlformats.org/officeDocument/2006/relationships/hyperlink" Target="https://stopsoldiersuicide.org/" TargetMode="External" Id="rId279"/><Relationship Type="http://schemas.openxmlformats.org/officeDocument/2006/relationships/hyperlink" Target="https://teamrubiconusa.org/" TargetMode="External" Id="rId280"/><Relationship Type="http://schemas.openxmlformats.org/officeDocument/2006/relationships/hyperlink" Target="https://www.va.gov/find-locations/?facilityType=vet_center" TargetMode="External" Id="rId281"/><Relationship Type="http://schemas.openxmlformats.org/officeDocument/2006/relationships/hyperlink" Target="https://www.woundedwarriorproject.org/programs/mental-wellness" TargetMode="External" Id="rId282"/><Relationship Type="http://schemas.openxmlformats.org/officeDocument/2006/relationships/hyperlink" Target="https://www.dav.org/get-help-now/" TargetMode="External" Id="rId283"/><Relationship Type="http://schemas.openxmlformats.org/officeDocument/2006/relationships/hyperlink" Target="https://www.dvnf.org/health-comfort-programs/" TargetMode="External" Id="rId284"/><Relationship Type="http://schemas.openxmlformats.org/officeDocument/2006/relationships/hyperlink" Target="https://giveanhour.org/military/" TargetMode="External" Id="rId285"/><Relationship Type="http://schemas.openxmlformats.org/officeDocument/2006/relationships/hyperlink" Target="https://theheadstrongproject.org/" TargetMode="External" Id="rId286"/><Relationship Type="http://schemas.openxmlformats.org/officeDocument/2006/relationships/hyperlink" Target="https://k9sforwarriors.org/" TargetMode="External" Id="rId287"/><Relationship Type="http://schemas.openxmlformats.org/officeDocument/2006/relationships/hyperlink" Target="https://www.milvets.nc.gov/" TargetMode="External" Id="rId288"/><Relationship Type="http://schemas.openxmlformats.org/officeDocument/2006/relationships/hyperlink" Target="https://www.ncserves.org/" TargetMode="External" Id="rId289"/><Relationship Type="http://schemas.openxmlformats.org/officeDocument/2006/relationships/hyperlink" Target="https://www.teamrwb.org/programs" TargetMode="External" Id="rId290"/><Relationship Type="http://schemas.openxmlformats.org/officeDocument/2006/relationships/hyperlink" Target="https://veteranshealthlibrary.va.gov/142,41684_VA" TargetMode="External" Id="rId291"/><Relationship Type="http://schemas.openxmlformats.org/officeDocument/2006/relationships/hyperlink" Target="https://www.va.gov/wholehealth/" TargetMode="External" Id="rId292"/><Relationship Type="http://schemas.openxmlformats.org/officeDocument/2006/relationships/hyperlink" Target="https://www.cohenveteransnetwork.org/clinics" TargetMode="External" Id="rId293"/><Relationship Type="http://schemas.openxmlformats.org/officeDocument/2006/relationships/table" Target="/xl/tables/table1.xml" Id="rId294"/></Relationships>
</file>

<file path=xl/worksheets/sheet1.xml><?xml version="1.0" encoding="utf-8"?>
<worksheet xmlns="http://schemas.openxmlformats.org/spreadsheetml/2006/main">
  <sheetPr>
    <tabColor rgb="000E7C86"/>
    <outlinePr summaryBelow="1" summaryRight="1"/>
    <pageSetUpPr fitToPage="1"/>
  </sheetPr>
  <dimension ref="A1:N313"/>
  <sheetViews>
    <sheetView showGridLines="0" workbookViewId="0">
      <pane ySplit="2" topLeftCell="A3" activePane="bottomLeft" state="frozen"/>
      <selection pane="bottomLeft" activeCell="A1" sqref="A1"/>
    </sheetView>
  </sheetViews>
  <sheetFormatPr baseColWidth="8" defaultRowHeight="15"/>
  <cols>
    <col width="2" customWidth="1" min="1" max="1"/>
    <col width="38" customWidth="1" min="2" max="2"/>
    <col width="28" customWidth="1" min="3" max="3"/>
    <col width="10" customWidth="1" min="4" max="4"/>
    <col width="11" customWidth="1" min="5" max="5"/>
    <col width="11" customWidth="1" min="6" max="6"/>
    <col width="11" customWidth="1" min="7" max="7"/>
    <col width="11" customWidth="1" min="8" max="8"/>
    <col width="13" customWidth="1" min="9" max="9"/>
    <col width="32" customWidth="1" min="10" max="10"/>
    <col width="46" customWidth="1" min="11" max="11"/>
    <col width="11" customWidth="1" min="12" max="12"/>
    <col hidden="1" width="8" customWidth="1" min="13" max="13"/>
    <col width="9" customWidth="1" min="14" max="14"/>
  </cols>
  <sheetData>
    <row r="1" ht="44" customHeight="1">
      <c r="A1" s="1" t="n"/>
      <c r="B1" s="2" t="inlineStr">
        <is>
          <t>Veteran Free Programs Finder</t>
        </is>
      </c>
      <c r="C1" s="1" t="n"/>
      <c r="D1" s="1" t="n"/>
      <c r="E1" s="1" t="n"/>
      <c r="F1" s="1" t="n"/>
      <c r="G1" s="1" t="n"/>
      <c r="H1" s="1" t="n"/>
      <c r="I1" s="1" t="n"/>
      <c r="J1" s="1" t="n"/>
      <c r="K1" s="1" t="n"/>
      <c r="L1" s="1" t="n"/>
      <c r="M1" s="1" t="n"/>
      <c r="N1" s="1" t="n"/>
    </row>
    <row r="2" ht="24" customHeight="1">
      <c r="A2" s="3" t="n"/>
      <c r="B2" s="4" t="inlineStr">
        <is>
          <t>by ET Labs  |  etlabs.app  |  293 free and veteran-funded programs: training, certifications, degrees, funding, jobs and support</t>
        </is>
      </c>
      <c r="C2" s="3" t="n"/>
      <c r="D2" s="3" t="n"/>
      <c r="E2" s="3" t="n"/>
      <c r="F2" s="3" t="n"/>
      <c r="G2" s="3" t="n"/>
      <c r="H2" s="3" t="n"/>
      <c r="I2" s="3" t="n"/>
      <c r="J2" s="3" t="n"/>
      <c r="K2" s="3" t="n"/>
      <c r="L2" s="3" t="n"/>
      <c r="M2" s="3" t="n"/>
      <c r="N2" s="3" t="n"/>
    </row>
    <row r="4">
      <c r="B4" s="5" t="inlineStr">
        <is>
          <t>1. Tell us about you</t>
        </is>
      </c>
      <c r="E4" s="5" t="inlineStr">
        <is>
          <t>How to use</t>
        </is>
      </c>
    </row>
    <row r="5" ht="22" customHeight="1">
      <c r="B5" s="6" t="inlineStr">
        <is>
          <t>I am a...</t>
        </is>
      </c>
      <c r="C5" s="7" t="inlineStr">
        <is>
          <t>Veteran</t>
        </is>
      </c>
      <c r="E5" s="8" t="inlineStr">
        <is>
          <t>1) Pick your answers in the yellow cells on the left.  2) The list below updates on its own, with programs that are free without any benefit first, then ones free or paid through a benefit (GI Bill, VR&amp;E, VET TEC), each sorted by Credential strength (5 = proctored, industry-standard credential or major benefit), then verified programs before ones marked Verify. Support services (not scored) are listed together at the end, Veterans Crisis Line first. Programs that cost money only show if a benefit you have (or are not sure about) can pay for them.  3) Click "Open" to go to the official program page.  4) Want more control? Use the filter arrows on the All Programs tab, where every eligibility, funding, format and cost column can be filtered.  Amber "Check" cells mean the source did not say clearly; confirm with the program.</t>
        </is>
      </c>
      <c r="F5" s="9" t="n"/>
      <c r="G5" s="9" t="n"/>
      <c r="H5" s="9" t="n"/>
      <c r="I5" s="9" t="n"/>
      <c r="J5" s="9" t="n"/>
      <c r="K5" s="9" t="n"/>
      <c r="L5" s="9" t="n"/>
      <c r="M5" s="9" t="n"/>
      <c r="N5" s="9" t="n"/>
    </row>
    <row r="6" ht="22" customHeight="1">
      <c r="B6" s="6" t="inlineStr">
        <is>
          <t>Do you have GI Bill entitlement left?</t>
        </is>
      </c>
      <c r="C6" s="7" t="inlineStr">
        <is>
          <t>Not sure</t>
        </is>
      </c>
      <c r="E6" s="9" t="n"/>
      <c r="F6" s="9" t="n"/>
      <c r="G6" s="9" t="n"/>
      <c r="H6" s="9" t="n"/>
      <c r="I6" s="9" t="n"/>
      <c r="J6" s="9" t="n"/>
      <c r="K6" s="9" t="n"/>
      <c r="L6" s="9" t="n"/>
      <c r="M6" s="9" t="n"/>
      <c r="N6" s="9" t="n"/>
    </row>
    <row r="7" ht="22" customHeight="1">
      <c r="B7" s="6" t="inlineStr">
        <is>
          <t>Are you eligible for VR&amp;E (Ch. 31)?</t>
        </is>
      </c>
      <c r="C7" s="7" t="inlineStr">
        <is>
          <t>Not sure</t>
        </is>
      </c>
      <c r="E7" s="9" t="n"/>
      <c r="F7" s="9" t="n"/>
      <c r="G7" s="9" t="n"/>
      <c r="H7" s="9" t="n"/>
      <c r="I7" s="9" t="n"/>
      <c r="J7" s="9" t="n"/>
      <c r="K7" s="9" t="n"/>
      <c r="L7" s="9" t="n"/>
      <c r="M7" s="9" t="n"/>
      <c r="N7" s="9" t="n"/>
    </row>
    <row r="8" ht="22" customHeight="1">
      <c r="B8" s="6" t="inlineStr">
        <is>
          <t>Are you using VET TEC / VET TEC 2.0?</t>
        </is>
      </c>
      <c r="C8" s="7" t="inlineStr">
        <is>
          <t>Not sure</t>
        </is>
      </c>
      <c r="E8" s="9" t="n"/>
      <c r="F8" s="9" t="n"/>
      <c r="G8" s="9" t="n"/>
      <c r="H8" s="9" t="n"/>
      <c r="I8" s="9" t="n"/>
      <c r="J8" s="9" t="n"/>
      <c r="K8" s="9" t="n"/>
      <c r="L8" s="9" t="n"/>
      <c r="M8" s="9" t="n"/>
      <c r="N8" s="9" t="n"/>
    </row>
    <row r="9" ht="22" customHeight="1">
      <c r="B9" s="6" t="inlineStr">
        <is>
          <t>Do you have a VA disability rating?</t>
        </is>
      </c>
      <c r="C9" s="7" t="inlineStr">
        <is>
          <t>Not sure</t>
        </is>
      </c>
      <c r="E9" s="10" t="n"/>
      <c r="F9" s="9" t="n"/>
      <c r="G9" s="9" t="n"/>
      <c r="H9" s="9" t="n"/>
      <c r="I9" s="9" t="n"/>
      <c r="J9" s="9" t="n"/>
      <c r="K9" s="9" t="n"/>
      <c r="L9" s="9" t="n"/>
      <c r="M9" s="9" t="n"/>
      <c r="N9" s="9" t="n"/>
    </row>
    <row r="10" ht="22" customHeight="1">
      <c r="B10" s="6" t="inlineStr">
        <is>
          <t>State you live in</t>
        </is>
      </c>
      <c r="C10" s="7" t="inlineStr">
        <is>
          <t>Any</t>
        </is>
      </c>
      <c r="E10" s="11" t="inlineStr">
        <is>
          <t>Before you apply</t>
        </is>
      </c>
    </row>
    <row r="11" ht="22" customHeight="1">
      <c r="B11" s="6" t="inlineStr">
        <is>
          <t>Do you have a bachelor's degree?</t>
        </is>
      </c>
      <c r="C11" s="7" t="inlineStr">
        <is>
          <t>Not sure</t>
        </is>
      </c>
      <c r="E11" s="12" t="inlineStr">
        <is>
          <t>Programs, deadlines, funding and eligibility change often. This finder is a free starting point, not official advice: always verify eligibility and cost on the official page or with the VA / program office before you apply. Information was last verified Sep 30 to Oct 4, 2026 (ET). Not affiliated with or endorsed by the VA or any listed program.</t>
        </is>
      </c>
      <c r="F11" s="13" t="n"/>
      <c r="G11" s="13" t="n"/>
      <c r="H11" s="13" t="n"/>
      <c r="I11" s="13" t="n"/>
      <c r="J11" s="13" t="n"/>
      <c r="K11" s="13" t="n"/>
      <c r="L11" s="13" t="n"/>
      <c r="M11" s="13" t="n"/>
      <c r="N11" s="13" t="n"/>
    </row>
    <row r="12" ht="22" customHeight="1">
      <c r="B12" s="6" t="inlineStr">
        <is>
          <t>Interest category</t>
        </is>
      </c>
      <c r="C12" s="7" t="inlineStr">
        <is>
          <t>Any</t>
        </is>
      </c>
      <c r="E12" s="13" t="n"/>
      <c r="F12" s="13" t="n"/>
      <c r="G12" s="13" t="n"/>
      <c r="H12" s="13" t="n"/>
      <c r="I12" s="13" t="n"/>
      <c r="J12" s="13" t="n"/>
      <c r="K12" s="13" t="n"/>
      <c r="L12" s="13" t="n"/>
      <c r="M12" s="13" t="n"/>
      <c r="N12" s="13" t="n"/>
    </row>
    <row r="13" ht="22" customHeight="1">
      <c r="B13" s="6" t="inlineStr">
        <is>
          <t>Preferred format</t>
        </is>
      </c>
      <c r="C13" s="7" t="inlineStr">
        <is>
          <t>Any</t>
        </is>
      </c>
      <c r="E13" s="13" t="n"/>
      <c r="F13" s="13" t="n"/>
      <c r="G13" s="13" t="n"/>
      <c r="H13" s="13" t="n"/>
      <c r="I13" s="13" t="n"/>
      <c r="J13" s="13" t="n"/>
      <c r="K13" s="13" t="n"/>
      <c r="L13" s="13" t="n"/>
      <c r="M13" s="13" t="n"/>
      <c r="N13" s="13" t="n"/>
    </row>
    <row r="14" ht="22" customHeight="1">
      <c r="B14" s="6" t="inlineStr">
        <is>
          <t>Show women-only programs?</t>
        </is>
      </c>
      <c r="C14" s="7" t="inlineStr">
        <is>
          <t>Yes</t>
        </is>
      </c>
      <c r="E14" s="13" t="n"/>
      <c r="F14" s="13" t="n"/>
      <c r="G14" s="13" t="n"/>
      <c r="H14" s="13" t="n"/>
      <c r="I14" s="13" t="n"/>
      <c r="J14" s="13" t="n"/>
      <c r="K14" s="13" t="n"/>
      <c r="L14" s="13" t="n"/>
      <c r="M14" s="13" t="n"/>
      <c r="N14" s="13" t="n"/>
    </row>
    <row r="15" ht="22" customHeight="1">
      <c r="B15" s="6" t="inlineStr">
        <is>
          <t>Include closed programs?</t>
        </is>
      </c>
      <c r="C15" s="7" t="inlineStr">
        <is>
          <t>No</t>
        </is>
      </c>
      <c r="E15" s="14" t="inlineStr">
        <is>
          <t>No FILTER() in your app? The live list needs Excel 365 / Excel 2021 or newer, or LibreOffice 24.8 or newer. In older versions the list below may show blanks or #NAME?. Use the filter arrows on the All Programs tab instead.</t>
        </is>
      </c>
      <c r="F15" s="15" t="n"/>
      <c r="G15" s="15" t="n"/>
      <c r="H15" s="15" t="n"/>
      <c r="I15" s="15" t="n"/>
      <c r="J15" s="15" t="n"/>
      <c r="K15" s="15" t="n"/>
      <c r="L15" s="15" t="n"/>
      <c r="M15" s="15" t="n"/>
      <c r="N15" s="15" t="n"/>
    </row>
    <row r="16" ht="22" customHeight="1">
      <c r="B16" s="6" t="inlineStr">
        <is>
          <t>Show paid programs no benefit covers?</t>
        </is>
      </c>
      <c r="C16" s="7" t="inlineStr">
        <is>
          <t>No</t>
        </is>
      </c>
      <c r="E16" s="15" t="n"/>
      <c r="F16" s="15" t="n"/>
      <c r="G16" s="15" t="n"/>
      <c r="H16" s="15" t="n"/>
      <c r="I16" s="15" t="n"/>
      <c r="J16" s="15" t="n"/>
      <c r="K16" s="15" t="n"/>
      <c r="L16" s="15" t="n"/>
      <c r="M16" s="15" t="n"/>
      <c r="N16" s="15" t="n"/>
    </row>
    <row r="17">
      <c r="B17" s="16" t="inlineStr">
        <is>
          <t>Dropdowns are the yellow cells. "Not sure" never hides a program.</t>
        </is>
      </c>
    </row>
    <row r="18">
      <c r="B18" s="5" t="inlineStr">
        <is>
          <t>2. Your matching programs</t>
        </is>
      </c>
      <c r="C18" s="17">
        <f>COUNTIF(_calc!$A$2:$A$294,1)&amp;" programs match"</f>
        <v/>
      </c>
      <c r="D18" s="18">
        <f>IF(COUNTIF(_calc!$A$2:$A$294,1)=0,"No matches: change an answer to Not sure or Any.","Free without a benefit first, then benefit-funded; each by Credential strength, then verified before Verify. Support services are grouped at the end. Amber Verify = some details need checking.")</f>
        <v/>
      </c>
    </row>
    <row r="20" ht="30" customHeight="1">
      <c r="B20" s="19" t="inlineStr">
        <is>
          <t>Program</t>
        </is>
      </c>
      <c r="C20" s="19" t="inlineStr">
        <is>
          <t>Category</t>
        </is>
      </c>
      <c r="D20" s="19" t="inlineStr">
        <is>
          <t>Credential strength (1-5)</t>
        </is>
      </c>
      <c r="E20" s="19" t="inlineStr">
        <is>
          <t>Cost</t>
        </is>
      </c>
      <c r="F20" s="19" t="inlineStr">
        <is>
          <t>Format</t>
        </is>
      </c>
      <c r="G20" s="19" t="inlineStr">
        <is>
          <t>State residency</t>
        </is>
      </c>
      <c r="H20" s="19" t="inlineStr">
        <is>
          <t>Status</t>
        </is>
      </c>
      <c r="I20" s="19" t="inlineStr">
        <is>
          <t>Next deadline</t>
        </is>
      </c>
      <c r="J20" s="19" t="inlineStr">
        <is>
          <t>Job titles it supports</t>
        </is>
      </c>
      <c r="K20" s="19" t="inlineStr">
        <is>
          <t>What you get</t>
        </is>
      </c>
      <c r="L20" s="19" t="inlineStr">
        <is>
          <t>Verify</t>
        </is>
      </c>
      <c r="M20" s="19" t="inlineStr">
        <is>
          <t>URL</t>
        </is>
      </c>
      <c r="N20" s="20" t="inlineStr">
        <is>
          <t>Link</t>
        </is>
      </c>
    </row>
    <row r="21" ht="48" customHeight="1">
      <c r="B21" s="21">
        <f t="array" ref="B21:M313">IFERROR(INDEX(_xlfn.SORTBY(_xlfn._xlws.FILTER(_calc!$C$2:$N$294,_calc!$A$2:$A$294=1),_xlfn._xlws.FILTER(_calc!$B$2:$B$294,_calc!$A$2:$A$294=1),-1),_xlfn.SEQUENCE(293),_xlfn.SEQUENCE(1,12)),"")</f>
        <v/>
      </c>
      <c r="C21" s="22" t="n"/>
      <c r="D21" s="23" t="n"/>
      <c r="E21" s="24" t="n"/>
      <c r="F21" s="24" t="n"/>
      <c r="G21" s="24" t="n"/>
      <c r="H21" s="24" t="n"/>
      <c r="I21" s="25" t="n"/>
      <c r="J21" s="22" t="n"/>
      <c r="K21" s="22" t="n"/>
      <c r="L21" s="24" t="n"/>
      <c r="M21" s="22" t="n"/>
      <c r="N21" s="26">
        <f>IF(M21="","",HYPERLINK(M21,"Open"))</f>
        <v/>
      </c>
    </row>
    <row r="22" ht="48" customHeight="1">
      <c r="B22" s="21" t="n"/>
      <c r="C22" s="22" t="n"/>
      <c r="D22" s="23" t="n"/>
      <c r="E22" s="24" t="n"/>
      <c r="F22" s="24" t="n"/>
      <c r="G22" s="24" t="n"/>
      <c r="H22" s="24" t="n"/>
      <c r="I22" s="25" t="n"/>
      <c r="J22" s="22" t="n"/>
      <c r="K22" s="22" t="n"/>
      <c r="L22" s="24" t="n"/>
      <c r="M22" s="22" t="n"/>
      <c r="N22" s="26">
        <f>IF(M22="","",HYPERLINK(M22,"Open"))</f>
        <v/>
      </c>
    </row>
    <row r="23" ht="48" customHeight="1">
      <c r="B23" s="21" t="n"/>
      <c r="C23" s="22" t="n"/>
      <c r="D23" s="23" t="n"/>
      <c r="E23" s="24" t="n"/>
      <c r="F23" s="24" t="n"/>
      <c r="G23" s="24" t="n"/>
      <c r="H23" s="24" t="n"/>
      <c r="I23" s="25" t="n"/>
      <c r="J23" s="22" t="n"/>
      <c r="K23" s="22" t="n"/>
      <c r="L23" s="24" t="n"/>
      <c r="M23" s="22" t="n"/>
      <c r="N23" s="26">
        <f>IF(M23="","",HYPERLINK(M23,"Open"))</f>
        <v/>
      </c>
    </row>
    <row r="24" ht="48" customHeight="1">
      <c r="B24" s="21" t="n"/>
      <c r="C24" s="22" t="n"/>
      <c r="D24" s="23" t="n"/>
      <c r="E24" s="24" t="n"/>
      <c r="F24" s="24" t="n"/>
      <c r="G24" s="24" t="n"/>
      <c r="H24" s="24" t="n"/>
      <c r="I24" s="25" t="n"/>
      <c r="J24" s="22" t="n"/>
      <c r="K24" s="22" t="n"/>
      <c r="L24" s="24" t="n"/>
      <c r="M24" s="22" t="n"/>
      <c r="N24" s="26">
        <f>IF(M24="","",HYPERLINK(M24,"Open"))</f>
        <v/>
      </c>
    </row>
    <row r="25" ht="48" customHeight="1">
      <c r="B25" s="21" t="n"/>
      <c r="C25" s="22" t="n"/>
      <c r="D25" s="23" t="n"/>
      <c r="E25" s="24" t="n"/>
      <c r="F25" s="24" t="n"/>
      <c r="G25" s="24" t="n"/>
      <c r="H25" s="24" t="n"/>
      <c r="I25" s="25" t="n"/>
      <c r="J25" s="22" t="n"/>
      <c r="K25" s="22" t="n"/>
      <c r="L25" s="24" t="n"/>
      <c r="M25" s="22" t="n"/>
      <c r="N25" s="26">
        <f>IF(M25="","",HYPERLINK(M25,"Open"))</f>
        <v/>
      </c>
    </row>
    <row r="26" ht="48" customHeight="1">
      <c r="B26" s="21" t="n"/>
      <c r="C26" s="22" t="n"/>
      <c r="D26" s="23" t="n"/>
      <c r="E26" s="24" t="n"/>
      <c r="F26" s="24" t="n"/>
      <c r="G26" s="24" t="n"/>
      <c r="H26" s="24" t="n"/>
      <c r="I26" s="25" t="n"/>
      <c r="J26" s="22" t="n"/>
      <c r="K26" s="22" t="n"/>
      <c r="L26" s="24" t="n"/>
      <c r="M26" s="22" t="n"/>
      <c r="N26" s="26">
        <f>IF(M26="","",HYPERLINK(M26,"Open"))</f>
        <v/>
      </c>
    </row>
    <row r="27" ht="48" customHeight="1">
      <c r="B27" s="21" t="n"/>
      <c r="C27" s="22" t="n"/>
      <c r="D27" s="23" t="n"/>
      <c r="E27" s="24" t="n"/>
      <c r="F27" s="24" t="n"/>
      <c r="G27" s="24" t="n"/>
      <c r="H27" s="24" t="n"/>
      <c r="I27" s="25" t="n"/>
      <c r="J27" s="22" t="n"/>
      <c r="K27" s="22" t="n"/>
      <c r="L27" s="24" t="n"/>
      <c r="M27" s="22" t="n"/>
      <c r="N27" s="26">
        <f>IF(M27="","",HYPERLINK(M27,"Open"))</f>
        <v/>
      </c>
    </row>
    <row r="28" ht="48" customHeight="1">
      <c r="B28" s="21" t="n"/>
      <c r="C28" s="22" t="n"/>
      <c r="D28" s="23" t="n"/>
      <c r="E28" s="24" t="n"/>
      <c r="F28" s="24" t="n"/>
      <c r="G28" s="24" t="n"/>
      <c r="H28" s="24" t="n"/>
      <c r="I28" s="25" t="n"/>
      <c r="J28" s="22" t="n"/>
      <c r="K28" s="22" t="n"/>
      <c r="L28" s="24" t="n"/>
      <c r="M28" s="22" t="n"/>
      <c r="N28" s="26">
        <f>IF(M28="","",HYPERLINK(M28,"Open"))</f>
        <v/>
      </c>
    </row>
    <row r="29" ht="48" customHeight="1">
      <c r="B29" s="21" t="n"/>
      <c r="C29" s="22" t="n"/>
      <c r="D29" s="23" t="n"/>
      <c r="E29" s="24" t="n"/>
      <c r="F29" s="24" t="n"/>
      <c r="G29" s="24" t="n"/>
      <c r="H29" s="24" t="n"/>
      <c r="I29" s="25" t="n"/>
      <c r="J29" s="22" t="n"/>
      <c r="K29" s="22" t="n"/>
      <c r="L29" s="24" t="n"/>
      <c r="M29" s="22" t="n"/>
      <c r="N29" s="26">
        <f>IF(M29="","",HYPERLINK(M29,"Open"))</f>
        <v/>
      </c>
    </row>
    <row r="30" ht="48" customHeight="1">
      <c r="B30" s="21" t="n"/>
      <c r="C30" s="22" t="n"/>
      <c r="D30" s="23" t="n"/>
      <c r="E30" s="24" t="n"/>
      <c r="F30" s="24" t="n"/>
      <c r="G30" s="24" t="n"/>
      <c r="H30" s="24" t="n"/>
      <c r="I30" s="25" t="n"/>
      <c r="J30" s="22" t="n"/>
      <c r="K30" s="22" t="n"/>
      <c r="L30" s="24" t="n"/>
      <c r="M30" s="22" t="n"/>
      <c r="N30" s="26">
        <f>IF(M30="","",HYPERLINK(M30,"Open"))</f>
        <v/>
      </c>
    </row>
    <row r="31" ht="48" customHeight="1">
      <c r="B31" s="21" t="n"/>
      <c r="C31" s="22" t="n"/>
      <c r="D31" s="23" t="n"/>
      <c r="E31" s="24" t="n"/>
      <c r="F31" s="24" t="n"/>
      <c r="G31" s="24" t="n"/>
      <c r="H31" s="24" t="n"/>
      <c r="I31" s="25" t="n"/>
      <c r="J31" s="22" t="n"/>
      <c r="K31" s="22" t="n"/>
      <c r="L31" s="24" t="n"/>
      <c r="M31" s="22" t="n"/>
      <c r="N31" s="26">
        <f>IF(M31="","",HYPERLINK(M31,"Open"))</f>
        <v/>
      </c>
    </row>
    <row r="32" ht="48" customHeight="1">
      <c r="B32" s="21" t="n"/>
      <c r="C32" s="22" t="n"/>
      <c r="D32" s="23" t="n"/>
      <c r="E32" s="24" t="n"/>
      <c r="F32" s="24" t="n"/>
      <c r="G32" s="24" t="n"/>
      <c r="H32" s="24" t="n"/>
      <c r="I32" s="25" t="n"/>
      <c r="J32" s="22" t="n"/>
      <c r="K32" s="22" t="n"/>
      <c r="L32" s="24" t="n"/>
      <c r="M32" s="22" t="n"/>
      <c r="N32" s="26">
        <f>IF(M32="","",HYPERLINK(M32,"Open"))</f>
        <v/>
      </c>
    </row>
    <row r="33" ht="48" customHeight="1">
      <c r="B33" s="21" t="n"/>
      <c r="C33" s="22" t="n"/>
      <c r="D33" s="23" t="n"/>
      <c r="E33" s="24" t="n"/>
      <c r="F33" s="24" t="n"/>
      <c r="G33" s="24" t="n"/>
      <c r="H33" s="24" t="n"/>
      <c r="I33" s="25" t="n"/>
      <c r="J33" s="22" t="n"/>
      <c r="K33" s="22" t="n"/>
      <c r="L33" s="24" t="n"/>
      <c r="M33" s="22" t="n"/>
      <c r="N33" s="26">
        <f>IF(M33="","",HYPERLINK(M33,"Open"))</f>
        <v/>
      </c>
    </row>
    <row r="34" ht="48" customHeight="1">
      <c r="B34" s="21" t="n"/>
      <c r="C34" s="22" t="n"/>
      <c r="D34" s="23" t="n"/>
      <c r="E34" s="24" t="n"/>
      <c r="F34" s="24" t="n"/>
      <c r="G34" s="24" t="n"/>
      <c r="H34" s="24" t="n"/>
      <c r="I34" s="25" t="n"/>
      <c r="J34" s="22" t="n"/>
      <c r="K34" s="22" t="n"/>
      <c r="L34" s="24" t="n"/>
      <c r="M34" s="22" t="n"/>
      <c r="N34" s="26">
        <f>IF(M34="","",HYPERLINK(M34,"Open"))</f>
        <v/>
      </c>
    </row>
    <row r="35" ht="48" customHeight="1">
      <c r="B35" s="21" t="n"/>
      <c r="C35" s="22" t="n"/>
      <c r="D35" s="23" t="n"/>
      <c r="E35" s="24" t="n"/>
      <c r="F35" s="24" t="n"/>
      <c r="G35" s="24" t="n"/>
      <c r="H35" s="24" t="n"/>
      <c r="I35" s="25" t="n"/>
      <c r="J35" s="22" t="n"/>
      <c r="K35" s="22" t="n"/>
      <c r="L35" s="24" t="n"/>
      <c r="M35" s="22" t="n"/>
      <c r="N35" s="26">
        <f>IF(M35="","",HYPERLINK(M35,"Open"))</f>
        <v/>
      </c>
    </row>
    <row r="36" ht="48" customHeight="1">
      <c r="B36" s="21" t="n"/>
      <c r="C36" s="22" t="n"/>
      <c r="D36" s="23" t="n"/>
      <c r="E36" s="24" t="n"/>
      <c r="F36" s="24" t="n"/>
      <c r="G36" s="24" t="n"/>
      <c r="H36" s="24" t="n"/>
      <c r="I36" s="25" t="n"/>
      <c r="J36" s="22" t="n"/>
      <c r="K36" s="22" t="n"/>
      <c r="L36" s="24" t="n"/>
      <c r="M36" s="22" t="n"/>
      <c r="N36" s="26">
        <f>IF(M36="","",HYPERLINK(M36,"Open"))</f>
        <v/>
      </c>
    </row>
    <row r="37" ht="48" customHeight="1">
      <c r="B37" s="21" t="n"/>
      <c r="C37" s="22" t="n"/>
      <c r="D37" s="23" t="n"/>
      <c r="E37" s="24" t="n"/>
      <c r="F37" s="24" t="n"/>
      <c r="G37" s="24" t="n"/>
      <c r="H37" s="24" t="n"/>
      <c r="I37" s="25" t="n"/>
      <c r="J37" s="22" t="n"/>
      <c r="K37" s="22" t="n"/>
      <c r="L37" s="24" t="n"/>
      <c r="M37" s="22" t="n"/>
      <c r="N37" s="26">
        <f>IF(M37="","",HYPERLINK(M37,"Open"))</f>
        <v/>
      </c>
    </row>
    <row r="38" ht="48" customHeight="1">
      <c r="B38" s="21" t="n"/>
      <c r="C38" s="22" t="n"/>
      <c r="D38" s="23" t="n"/>
      <c r="E38" s="24" t="n"/>
      <c r="F38" s="24" t="n"/>
      <c r="G38" s="24" t="n"/>
      <c r="H38" s="24" t="n"/>
      <c r="I38" s="25" t="n"/>
      <c r="J38" s="22" t="n"/>
      <c r="K38" s="22" t="n"/>
      <c r="L38" s="24" t="n"/>
      <c r="M38" s="22" t="n"/>
      <c r="N38" s="26">
        <f>IF(M38="","",HYPERLINK(M38,"Open"))</f>
        <v/>
      </c>
    </row>
    <row r="39" ht="48" customHeight="1">
      <c r="B39" s="21" t="n"/>
      <c r="C39" s="22" t="n"/>
      <c r="D39" s="23" t="n"/>
      <c r="E39" s="24" t="n"/>
      <c r="F39" s="24" t="n"/>
      <c r="G39" s="24" t="n"/>
      <c r="H39" s="24" t="n"/>
      <c r="I39" s="25" t="n"/>
      <c r="J39" s="22" t="n"/>
      <c r="K39" s="22" t="n"/>
      <c r="L39" s="24" t="n"/>
      <c r="M39" s="22" t="n"/>
      <c r="N39" s="26">
        <f>IF(M39="","",HYPERLINK(M39,"Open"))</f>
        <v/>
      </c>
    </row>
    <row r="40" ht="48" customHeight="1">
      <c r="B40" s="21" t="n"/>
      <c r="C40" s="22" t="n"/>
      <c r="D40" s="23" t="n"/>
      <c r="E40" s="24" t="n"/>
      <c r="F40" s="24" t="n"/>
      <c r="G40" s="24" t="n"/>
      <c r="H40" s="24" t="n"/>
      <c r="I40" s="25" t="n"/>
      <c r="J40" s="22" t="n"/>
      <c r="K40" s="22" t="n"/>
      <c r="L40" s="24" t="n"/>
      <c r="M40" s="22" t="n"/>
      <c r="N40" s="26">
        <f>IF(M40="","",HYPERLINK(M40,"Open"))</f>
        <v/>
      </c>
    </row>
    <row r="41" ht="48" customHeight="1">
      <c r="B41" s="21" t="n"/>
      <c r="C41" s="22" t="n"/>
      <c r="D41" s="23" t="n"/>
      <c r="E41" s="24" t="n"/>
      <c r="F41" s="24" t="n"/>
      <c r="G41" s="24" t="n"/>
      <c r="H41" s="24" t="n"/>
      <c r="I41" s="25" t="n"/>
      <c r="J41" s="22" t="n"/>
      <c r="K41" s="22" t="n"/>
      <c r="L41" s="24" t="n"/>
      <c r="M41" s="22" t="n"/>
      <c r="N41" s="26">
        <f>IF(M41="","",HYPERLINK(M41,"Open"))</f>
        <v/>
      </c>
    </row>
    <row r="42" ht="48" customHeight="1">
      <c r="B42" s="21" t="n"/>
      <c r="C42" s="22" t="n"/>
      <c r="D42" s="23" t="n"/>
      <c r="E42" s="24" t="n"/>
      <c r="F42" s="24" t="n"/>
      <c r="G42" s="24" t="n"/>
      <c r="H42" s="24" t="n"/>
      <c r="I42" s="25" t="n"/>
      <c r="J42" s="22" t="n"/>
      <c r="K42" s="22" t="n"/>
      <c r="L42" s="24" t="n"/>
      <c r="M42" s="22" t="n"/>
      <c r="N42" s="26">
        <f>IF(M42="","",HYPERLINK(M42,"Open"))</f>
        <v/>
      </c>
    </row>
    <row r="43" ht="48" customHeight="1">
      <c r="B43" s="21" t="n"/>
      <c r="C43" s="22" t="n"/>
      <c r="D43" s="23" t="n"/>
      <c r="E43" s="24" t="n"/>
      <c r="F43" s="24" t="n"/>
      <c r="G43" s="24" t="n"/>
      <c r="H43" s="24" t="n"/>
      <c r="I43" s="25" t="n"/>
      <c r="J43" s="22" t="n"/>
      <c r="K43" s="22" t="n"/>
      <c r="L43" s="24" t="n"/>
      <c r="M43" s="22" t="n"/>
      <c r="N43" s="26">
        <f>IF(M43="","",HYPERLINK(M43,"Open"))</f>
        <v/>
      </c>
    </row>
    <row r="44" ht="48" customHeight="1">
      <c r="B44" s="21" t="n"/>
      <c r="C44" s="22" t="n"/>
      <c r="D44" s="23" t="n"/>
      <c r="E44" s="24" t="n"/>
      <c r="F44" s="24" t="n"/>
      <c r="G44" s="24" t="n"/>
      <c r="H44" s="24" t="n"/>
      <c r="I44" s="25" t="n"/>
      <c r="J44" s="22" t="n"/>
      <c r="K44" s="22" t="n"/>
      <c r="L44" s="24" t="n"/>
      <c r="M44" s="22" t="n"/>
      <c r="N44" s="26">
        <f>IF(M44="","",HYPERLINK(M44,"Open"))</f>
        <v/>
      </c>
    </row>
    <row r="45" ht="48" customHeight="1">
      <c r="B45" s="21" t="n"/>
      <c r="C45" s="22" t="n"/>
      <c r="D45" s="23" t="n"/>
      <c r="E45" s="24" t="n"/>
      <c r="F45" s="24" t="n"/>
      <c r="G45" s="24" t="n"/>
      <c r="H45" s="24" t="n"/>
      <c r="I45" s="25" t="n"/>
      <c r="J45" s="22" t="n"/>
      <c r="K45" s="22" t="n"/>
      <c r="L45" s="24" t="n"/>
      <c r="M45" s="22" t="n"/>
      <c r="N45" s="26">
        <f>IF(M45="","",HYPERLINK(M45,"Open"))</f>
        <v/>
      </c>
    </row>
    <row r="46" ht="48" customHeight="1">
      <c r="B46" s="21" t="n"/>
      <c r="C46" s="22" t="n"/>
      <c r="D46" s="23" t="n"/>
      <c r="E46" s="24" t="n"/>
      <c r="F46" s="24" t="n"/>
      <c r="G46" s="24" t="n"/>
      <c r="H46" s="24" t="n"/>
      <c r="I46" s="25" t="n"/>
      <c r="J46" s="22" t="n"/>
      <c r="K46" s="22" t="n"/>
      <c r="L46" s="24" t="n"/>
      <c r="M46" s="22" t="n"/>
      <c r="N46" s="26">
        <f>IF(M46="","",HYPERLINK(M46,"Open"))</f>
        <v/>
      </c>
    </row>
    <row r="47" ht="48" customHeight="1">
      <c r="B47" s="21" t="n"/>
      <c r="C47" s="22" t="n"/>
      <c r="D47" s="23" t="n"/>
      <c r="E47" s="24" t="n"/>
      <c r="F47" s="24" t="n"/>
      <c r="G47" s="24" t="n"/>
      <c r="H47" s="24" t="n"/>
      <c r="I47" s="25" t="n"/>
      <c r="J47" s="22" t="n"/>
      <c r="K47" s="22" t="n"/>
      <c r="L47" s="24" t="n"/>
      <c r="M47" s="22" t="n"/>
      <c r="N47" s="26">
        <f>IF(M47="","",HYPERLINK(M47,"Open"))</f>
        <v/>
      </c>
    </row>
    <row r="48" ht="48" customHeight="1">
      <c r="B48" s="21" t="n"/>
      <c r="C48" s="22" t="n"/>
      <c r="D48" s="23" t="n"/>
      <c r="E48" s="24" t="n"/>
      <c r="F48" s="24" t="n"/>
      <c r="G48" s="24" t="n"/>
      <c r="H48" s="24" t="n"/>
      <c r="I48" s="25" t="n"/>
      <c r="J48" s="22" t="n"/>
      <c r="K48" s="22" t="n"/>
      <c r="L48" s="24" t="n"/>
      <c r="M48" s="22" t="n"/>
      <c r="N48" s="26">
        <f>IF(M48="","",HYPERLINK(M48,"Open"))</f>
        <v/>
      </c>
    </row>
    <row r="49" ht="48" customHeight="1">
      <c r="B49" s="21" t="n"/>
      <c r="C49" s="22" t="n"/>
      <c r="D49" s="23" t="n"/>
      <c r="E49" s="24" t="n"/>
      <c r="F49" s="24" t="n"/>
      <c r="G49" s="24" t="n"/>
      <c r="H49" s="24" t="n"/>
      <c r="I49" s="25" t="n"/>
      <c r="J49" s="22" t="n"/>
      <c r="K49" s="22" t="n"/>
      <c r="L49" s="24" t="n"/>
      <c r="M49" s="22" t="n"/>
      <c r="N49" s="26">
        <f>IF(M49="","",HYPERLINK(M49,"Open"))</f>
        <v/>
      </c>
    </row>
    <row r="50" ht="48" customHeight="1">
      <c r="B50" s="21" t="n"/>
      <c r="C50" s="22" t="n"/>
      <c r="D50" s="23" t="n"/>
      <c r="E50" s="24" t="n"/>
      <c r="F50" s="24" t="n"/>
      <c r="G50" s="24" t="n"/>
      <c r="H50" s="24" t="n"/>
      <c r="I50" s="25" t="n"/>
      <c r="J50" s="22" t="n"/>
      <c r="K50" s="22" t="n"/>
      <c r="L50" s="24" t="n"/>
      <c r="M50" s="22" t="n"/>
      <c r="N50" s="26">
        <f>IF(M50="","",HYPERLINK(M50,"Open"))</f>
        <v/>
      </c>
    </row>
    <row r="51" ht="48" customHeight="1">
      <c r="B51" s="21" t="n"/>
      <c r="C51" s="22" t="n"/>
      <c r="D51" s="23" t="n"/>
      <c r="E51" s="24" t="n"/>
      <c r="F51" s="24" t="n"/>
      <c r="G51" s="24" t="n"/>
      <c r="H51" s="24" t="n"/>
      <c r="I51" s="25" t="n"/>
      <c r="J51" s="22" t="n"/>
      <c r="K51" s="22" t="n"/>
      <c r="L51" s="24" t="n"/>
      <c r="M51" s="22" t="n"/>
      <c r="N51" s="26">
        <f>IF(M51="","",HYPERLINK(M51,"Open"))</f>
        <v/>
      </c>
    </row>
    <row r="52" ht="48" customHeight="1">
      <c r="B52" s="21" t="n"/>
      <c r="C52" s="22" t="n"/>
      <c r="D52" s="23" t="n"/>
      <c r="E52" s="24" t="n"/>
      <c r="F52" s="24" t="n"/>
      <c r="G52" s="24" t="n"/>
      <c r="H52" s="24" t="n"/>
      <c r="I52" s="25" t="n"/>
      <c r="J52" s="22" t="n"/>
      <c r="K52" s="22" t="n"/>
      <c r="L52" s="24" t="n"/>
      <c r="M52" s="22" t="n"/>
      <c r="N52" s="26">
        <f>IF(M52="","",HYPERLINK(M52,"Open"))</f>
        <v/>
      </c>
    </row>
    <row r="53" ht="48" customHeight="1">
      <c r="B53" s="21" t="n"/>
      <c r="C53" s="22" t="n"/>
      <c r="D53" s="23" t="n"/>
      <c r="E53" s="24" t="n"/>
      <c r="F53" s="24" t="n"/>
      <c r="G53" s="24" t="n"/>
      <c r="H53" s="24" t="n"/>
      <c r="I53" s="25" t="n"/>
      <c r="J53" s="22" t="n"/>
      <c r="K53" s="22" t="n"/>
      <c r="L53" s="24" t="n"/>
      <c r="M53" s="22" t="n"/>
      <c r="N53" s="26">
        <f>IF(M53="","",HYPERLINK(M53,"Open"))</f>
        <v/>
      </c>
    </row>
    <row r="54" ht="48" customHeight="1">
      <c r="B54" s="21" t="n"/>
      <c r="C54" s="22" t="n"/>
      <c r="D54" s="23" t="n"/>
      <c r="E54" s="24" t="n"/>
      <c r="F54" s="24" t="n"/>
      <c r="G54" s="24" t="n"/>
      <c r="H54" s="24" t="n"/>
      <c r="I54" s="25" t="n"/>
      <c r="J54" s="22" t="n"/>
      <c r="K54" s="22" t="n"/>
      <c r="L54" s="24" t="n"/>
      <c r="M54" s="22" t="n"/>
      <c r="N54" s="26">
        <f>IF(M54="","",HYPERLINK(M54,"Open"))</f>
        <v/>
      </c>
    </row>
    <row r="55" ht="48" customHeight="1">
      <c r="B55" s="21" t="n"/>
      <c r="C55" s="22" t="n"/>
      <c r="D55" s="23" t="n"/>
      <c r="E55" s="24" t="n"/>
      <c r="F55" s="24" t="n"/>
      <c r="G55" s="24" t="n"/>
      <c r="H55" s="24" t="n"/>
      <c r="I55" s="25" t="n"/>
      <c r="J55" s="22" t="n"/>
      <c r="K55" s="22" t="n"/>
      <c r="L55" s="24" t="n"/>
      <c r="M55" s="22" t="n"/>
      <c r="N55" s="26">
        <f>IF(M55="","",HYPERLINK(M55,"Open"))</f>
        <v/>
      </c>
    </row>
    <row r="56" ht="48" customHeight="1">
      <c r="B56" s="21" t="n"/>
      <c r="C56" s="22" t="n"/>
      <c r="D56" s="23" t="n"/>
      <c r="E56" s="24" t="n"/>
      <c r="F56" s="24" t="n"/>
      <c r="G56" s="24" t="n"/>
      <c r="H56" s="24" t="n"/>
      <c r="I56" s="25" t="n"/>
      <c r="J56" s="22" t="n"/>
      <c r="K56" s="22" t="n"/>
      <c r="L56" s="24" t="n"/>
      <c r="M56" s="22" t="n"/>
      <c r="N56" s="26">
        <f>IF(M56="","",HYPERLINK(M56,"Open"))</f>
        <v/>
      </c>
    </row>
    <row r="57" ht="48" customHeight="1">
      <c r="B57" s="21" t="n"/>
      <c r="C57" s="22" t="n"/>
      <c r="D57" s="23" t="n"/>
      <c r="E57" s="24" t="n"/>
      <c r="F57" s="24" t="n"/>
      <c r="G57" s="24" t="n"/>
      <c r="H57" s="24" t="n"/>
      <c r="I57" s="25" t="n"/>
      <c r="J57" s="22" t="n"/>
      <c r="K57" s="22" t="n"/>
      <c r="L57" s="24" t="n"/>
      <c r="M57" s="22" t="n"/>
      <c r="N57" s="26">
        <f>IF(M57="","",HYPERLINK(M57,"Open"))</f>
        <v/>
      </c>
    </row>
    <row r="58" ht="48" customHeight="1">
      <c r="B58" s="21" t="n"/>
      <c r="C58" s="22" t="n"/>
      <c r="D58" s="23" t="n"/>
      <c r="E58" s="24" t="n"/>
      <c r="F58" s="24" t="n"/>
      <c r="G58" s="24" t="n"/>
      <c r="H58" s="24" t="n"/>
      <c r="I58" s="25" t="n"/>
      <c r="J58" s="22" t="n"/>
      <c r="K58" s="22" t="n"/>
      <c r="L58" s="24" t="n"/>
      <c r="M58" s="22" t="n"/>
      <c r="N58" s="26">
        <f>IF(M58="","",HYPERLINK(M58,"Open"))</f>
        <v/>
      </c>
    </row>
    <row r="59" ht="48" customHeight="1">
      <c r="B59" s="21" t="n"/>
      <c r="C59" s="22" t="n"/>
      <c r="D59" s="23" t="n"/>
      <c r="E59" s="24" t="n"/>
      <c r="F59" s="24" t="n"/>
      <c r="G59" s="24" t="n"/>
      <c r="H59" s="24" t="n"/>
      <c r="I59" s="25" t="n"/>
      <c r="J59" s="22" t="n"/>
      <c r="K59" s="22" t="n"/>
      <c r="L59" s="24" t="n"/>
      <c r="M59" s="22" t="n"/>
      <c r="N59" s="26">
        <f>IF(M59="","",HYPERLINK(M59,"Open"))</f>
        <v/>
      </c>
    </row>
    <row r="60" ht="48" customHeight="1">
      <c r="B60" s="21" t="n"/>
      <c r="C60" s="22" t="n"/>
      <c r="D60" s="23" t="n"/>
      <c r="E60" s="24" t="n"/>
      <c r="F60" s="24" t="n"/>
      <c r="G60" s="24" t="n"/>
      <c r="H60" s="24" t="n"/>
      <c r="I60" s="25" t="n"/>
      <c r="J60" s="22" t="n"/>
      <c r="K60" s="22" t="n"/>
      <c r="L60" s="24" t="n"/>
      <c r="M60" s="22" t="n"/>
      <c r="N60" s="26">
        <f>IF(M60="","",HYPERLINK(M60,"Open"))</f>
        <v/>
      </c>
    </row>
    <row r="61" ht="48" customHeight="1">
      <c r="B61" s="21" t="n"/>
      <c r="C61" s="22" t="n"/>
      <c r="D61" s="23" t="n"/>
      <c r="E61" s="24" t="n"/>
      <c r="F61" s="24" t="n"/>
      <c r="G61" s="24" t="n"/>
      <c r="H61" s="24" t="n"/>
      <c r="I61" s="25" t="n"/>
      <c r="J61" s="22" t="n"/>
      <c r="K61" s="22" t="n"/>
      <c r="L61" s="24" t="n"/>
      <c r="M61" s="22" t="n"/>
      <c r="N61" s="26">
        <f>IF(M61="","",HYPERLINK(M61,"Open"))</f>
        <v/>
      </c>
    </row>
    <row r="62" ht="48" customHeight="1">
      <c r="B62" s="21" t="n"/>
      <c r="C62" s="22" t="n"/>
      <c r="D62" s="23" t="n"/>
      <c r="E62" s="24" t="n"/>
      <c r="F62" s="24" t="n"/>
      <c r="G62" s="24" t="n"/>
      <c r="H62" s="24" t="n"/>
      <c r="I62" s="25" t="n"/>
      <c r="J62" s="22" t="n"/>
      <c r="K62" s="22" t="n"/>
      <c r="L62" s="24" t="n"/>
      <c r="M62" s="22" t="n"/>
      <c r="N62" s="26">
        <f>IF(M62="","",HYPERLINK(M62,"Open"))</f>
        <v/>
      </c>
    </row>
    <row r="63" ht="48" customHeight="1">
      <c r="B63" s="21" t="n"/>
      <c r="C63" s="22" t="n"/>
      <c r="D63" s="23" t="n"/>
      <c r="E63" s="24" t="n"/>
      <c r="F63" s="24" t="n"/>
      <c r="G63" s="24" t="n"/>
      <c r="H63" s="24" t="n"/>
      <c r="I63" s="25" t="n"/>
      <c r="J63" s="22" t="n"/>
      <c r="K63" s="22" t="n"/>
      <c r="L63" s="24" t="n"/>
      <c r="M63" s="22" t="n"/>
      <c r="N63" s="26">
        <f>IF(M63="","",HYPERLINK(M63,"Open"))</f>
        <v/>
      </c>
    </row>
    <row r="64" ht="48" customHeight="1">
      <c r="B64" s="21" t="n"/>
      <c r="C64" s="22" t="n"/>
      <c r="D64" s="23" t="n"/>
      <c r="E64" s="24" t="n"/>
      <c r="F64" s="24" t="n"/>
      <c r="G64" s="24" t="n"/>
      <c r="H64" s="24" t="n"/>
      <c r="I64" s="25" t="n"/>
      <c r="J64" s="22" t="n"/>
      <c r="K64" s="22" t="n"/>
      <c r="L64" s="24" t="n"/>
      <c r="M64" s="22" t="n"/>
      <c r="N64" s="26">
        <f>IF(M64="","",HYPERLINK(M64,"Open"))</f>
        <v/>
      </c>
    </row>
    <row r="65" ht="48" customHeight="1">
      <c r="B65" s="21" t="n"/>
      <c r="C65" s="22" t="n"/>
      <c r="D65" s="23" t="n"/>
      <c r="E65" s="24" t="n"/>
      <c r="F65" s="24" t="n"/>
      <c r="G65" s="24" t="n"/>
      <c r="H65" s="24" t="n"/>
      <c r="I65" s="25" t="n"/>
      <c r="J65" s="22" t="n"/>
      <c r="K65" s="22" t="n"/>
      <c r="L65" s="24" t="n"/>
      <c r="M65" s="22" t="n"/>
      <c r="N65" s="26">
        <f>IF(M65="","",HYPERLINK(M65,"Open"))</f>
        <v/>
      </c>
    </row>
    <row r="66" ht="48" customHeight="1">
      <c r="B66" s="21" t="n"/>
      <c r="C66" s="22" t="n"/>
      <c r="D66" s="23" t="n"/>
      <c r="E66" s="24" t="n"/>
      <c r="F66" s="24" t="n"/>
      <c r="G66" s="24" t="n"/>
      <c r="H66" s="24" t="n"/>
      <c r="I66" s="25" t="n"/>
      <c r="J66" s="22" t="n"/>
      <c r="K66" s="22" t="n"/>
      <c r="L66" s="24" t="n"/>
      <c r="M66" s="22" t="n"/>
      <c r="N66" s="26">
        <f>IF(M66="","",HYPERLINK(M66,"Open"))</f>
        <v/>
      </c>
    </row>
    <row r="67" ht="48" customHeight="1">
      <c r="B67" s="21" t="n"/>
      <c r="C67" s="22" t="n"/>
      <c r="D67" s="23" t="n"/>
      <c r="E67" s="24" t="n"/>
      <c r="F67" s="24" t="n"/>
      <c r="G67" s="24" t="n"/>
      <c r="H67" s="24" t="n"/>
      <c r="I67" s="25" t="n"/>
      <c r="J67" s="22" t="n"/>
      <c r="K67" s="22" t="n"/>
      <c r="L67" s="24" t="n"/>
      <c r="M67" s="22" t="n"/>
      <c r="N67" s="26">
        <f>IF(M67="","",HYPERLINK(M67,"Open"))</f>
        <v/>
      </c>
    </row>
    <row r="68" ht="48" customHeight="1">
      <c r="B68" s="21" t="n"/>
      <c r="C68" s="22" t="n"/>
      <c r="D68" s="23" t="n"/>
      <c r="E68" s="24" t="n"/>
      <c r="F68" s="24" t="n"/>
      <c r="G68" s="24" t="n"/>
      <c r="H68" s="24" t="n"/>
      <c r="I68" s="25" t="n"/>
      <c r="J68" s="22" t="n"/>
      <c r="K68" s="22" t="n"/>
      <c r="L68" s="24" t="n"/>
      <c r="M68" s="22" t="n"/>
      <c r="N68" s="26">
        <f>IF(M68="","",HYPERLINK(M68,"Open"))</f>
        <v/>
      </c>
    </row>
    <row r="69" ht="48" customHeight="1">
      <c r="B69" s="21" t="n"/>
      <c r="C69" s="22" t="n"/>
      <c r="D69" s="23" t="n"/>
      <c r="E69" s="24" t="n"/>
      <c r="F69" s="24" t="n"/>
      <c r="G69" s="24" t="n"/>
      <c r="H69" s="24" t="n"/>
      <c r="I69" s="25" t="n"/>
      <c r="J69" s="22" t="n"/>
      <c r="K69" s="22" t="n"/>
      <c r="L69" s="24" t="n"/>
      <c r="M69" s="22" t="n"/>
      <c r="N69" s="26">
        <f>IF(M69="","",HYPERLINK(M69,"Open"))</f>
        <v/>
      </c>
    </row>
    <row r="70" ht="48" customHeight="1">
      <c r="B70" s="21" t="n"/>
      <c r="C70" s="22" t="n"/>
      <c r="D70" s="23" t="n"/>
      <c r="E70" s="24" t="n"/>
      <c r="F70" s="24" t="n"/>
      <c r="G70" s="24" t="n"/>
      <c r="H70" s="24" t="n"/>
      <c r="I70" s="25" t="n"/>
      <c r="J70" s="22" t="n"/>
      <c r="K70" s="22" t="n"/>
      <c r="L70" s="24" t="n"/>
      <c r="M70" s="22" t="n"/>
      <c r="N70" s="26">
        <f>IF(M70="","",HYPERLINK(M70,"Open"))</f>
        <v/>
      </c>
    </row>
    <row r="71" ht="48" customHeight="1">
      <c r="B71" s="21" t="n"/>
      <c r="C71" s="22" t="n"/>
      <c r="D71" s="23" t="n"/>
      <c r="E71" s="24" t="n"/>
      <c r="F71" s="24" t="n"/>
      <c r="G71" s="24" t="n"/>
      <c r="H71" s="24" t="n"/>
      <c r="I71" s="25" t="n"/>
      <c r="J71" s="22" t="n"/>
      <c r="K71" s="22" t="n"/>
      <c r="L71" s="24" t="n"/>
      <c r="M71" s="22" t="n"/>
      <c r="N71" s="26">
        <f>IF(M71="","",HYPERLINK(M71,"Open"))</f>
        <v/>
      </c>
    </row>
    <row r="72" ht="48" customHeight="1">
      <c r="B72" s="21" t="n"/>
      <c r="C72" s="22" t="n"/>
      <c r="D72" s="23" t="n"/>
      <c r="E72" s="24" t="n"/>
      <c r="F72" s="24" t="n"/>
      <c r="G72" s="24" t="n"/>
      <c r="H72" s="24" t="n"/>
      <c r="I72" s="25" t="n"/>
      <c r="J72" s="22" t="n"/>
      <c r="K72" s="22" t="n"/>
      <c r="L72" s="24" t="n"/>
      <c r="M72" s="22" t="n"/>
      <c r="N72" s="26">
        <f>IF(M72="","",HYPERLINK(M72,"Open"))</f>
        <v/>
      </c>
    </row>
    <row r="73" ht="48" customHeight="1">
      <c r="B73" s="21" t="n"/>
      <c r="C73" s="22" t="n"/>
      <c r="D73" s="23" t="n"/>
      <c r="E73" s="24" t="n"/>
      <c r="F73" s="24" t="n"/>
      <c r="G73" s="24" t="n"/>
      <c r="H73" s="24" t="n"/>
      <c r="I73" s="25" t="n"/>
      <c r="J73" s="22" t="n"/>
      <c r="K73" s="22" t="n"/>
      <c r="L73" s="24" t="n"/>
      <c r="M73" s="22" t="n"/>
      <c r="N73" s="26">
        <f>IF(M73="","",HYPERLINK(M73,"Open"))</f>
        <v/>
      </c>
    </row>
    <row r="74" ht="48" customHeight="1">
      <c r="B74" s="21" t="n"/>
      <c r="C74" s="22" t="n"/>
      <c r="D74" s="23" t="n"/>
      <c r="E74" s="24" t="n"/>
      <c r="F74" s="24" t="n"/>
      <c r="G74" s="24" t="n"/>
      <c r="H74" s="24" t="n"/>
      <c r="I74" s="25" t="n"/>
      <c r="J74" s="22" t="n"/>
      <c r="K74" s="22" t="n"/>
      <c r="L74" s="24" t="n"/>
      <c r="M74" s="22" t="n"/>
      <c r="N74" s="26">
        <f>IF(M74="","",HYPERLINK(M74,"Open"))</f>
        <v/>
      </c>
    </row>
    <row r="75" ht="48" customHeight="1">
      <c r="B75" s="21" t="n"/>
      <c r="C75" s="22" t="n"/>
      <c r="D75" s="23" t="n"/>
      <c r="E75" s="24" t="n"/>
      <c r="F75" s="24" t="n"/>
      <c r="G75" s="24" t="n"/>
      <c r="H75" s="24" t="n"/>
      <c r="I75" s="25" t="n"/>
      <c r="J75" s="22" t="n"/>
      <c r="K75" s="22" t="n"/>
      <c r="L75" s="24" t="n"/>
      <c r="M75" s="22" t="n"/>
      <c r="N75" s="26">
        <f>IF(M75="","",HYPERLINK(M75,"Open"))</f>
        <v/>
      </c>
    </row>
    <row r="76" ht="48" customHeight="1">
      <c r="B76" s="21" t="n"/>
      <c r="C76" s="22" t="n"/>
      <c r="D76" s="23" t="n"/>
      <c r="E76" s="24" t="n"/>
      <c r="F76" s="24" t="n"/>
      <c r="G76" s="24" t="n"/>
      <c r="H76" s="24" t="n"/>
      <c r="I76" s="25" t="n"/>
      <c r="J76" s="22" t="n"/>
      <c r="K76" s="22" t="n"/>
      <c r="L76" s="24" t="n"/>
      <c r="M76" s="22" t="n"/>
      <c r="N76" s="26">
        <f>IF(M76="","",HYPERLINK(M76,"Open"))</f>
        <v/>
      </c>
    </row>
    <row r="77" ht="48" customHeight="1">
      <c r="B77" s="21" t="n"/>
      <c r="C77" s="22" t="n"/>
      <c r="D77" s="23" t="n"/>
      <c r="E77" s="24" t="n"/>
      <c r="F77" s="24" t="n"/>
      <c r="G77" s="24" t="n"/>
      <c r="H77" s="24" t="n"/>
      <c r="I77" s="25" t="n"/>
      <c r="J77" s="22" t="n"/>
      <c r="K77" s="22" t="n"/>
      <c r="L77" s="24" t="n"/>
      <c r="M77" s="22" t="n"/>
      <c r="N77" s="26">
        <f>IF(M77="","",HYPERLINK(M77,"Open"))</f>
        <v/>
      </c>
    </row>
    <row r="78" ht="48" customHeight="1">
      <c r="B78" s="21" t="n"/>
      <c r="C78" s="22" t="n"/>
      <c r="D78" s="23" t="n"/>
      <c r="E78" s="24" t="n"/>
      <c r="F78" s="24" t="n"/>
      <c r="G78" s="24" t="n"/>
      <c r="H78" s="24" t="n"/>
      <c r="I78" s="25" t="n"/>
      <c r="J78" s="22" t="n"/>
      <c r="K78" s="22" t="n"/>
      <c r="L78" s="24" t="n"/>
      <c r="M78" s="22" t="n"/>
      <c r="N78" s="26">
        <f>IF(M78="","",HYPERLINK(M78,"Open"))</f>
        <v/>
      </c>
    </row>
    <row r="79" ht="48" customHeight="1">
      <c r="B79" s="21" t="n"/>
      <c r="C79" s="22" t="n"/>
      <c r="D79" s="23" t="n"/>
      <c r="E79" s="24" t="n"/>
      <c r="F79" s="24" t="n"/>
      <c r="G79" s="24" t="n"/>
      <c r="H79" s="24" t="n"/>
      <c r="I79" s="25" t="n"/>
      <c r="J79" s="22" t="n"/>
      <c r="K79" s="22" t="n"/>
      <c r="L79" s="24" t="n"/>
      <c r="M79" s="22" t="n"/>
      <c r="N79" s="26">
        <f>IF(M79="","",HYPERLINK(M79,"Open"))</f>
        <v/>
      </c>
    </row>
    <row r="80" ht="48" customHeight="1">
      <c r="B80" s="21" t="n"/>
      <c r="C80" s="22" t="n"/>
      <c r="D80" s="23" t="n"/>
      <c r="E80" s="24" t="n"/>
      <c r="F80" s="24" t="n"/>
      <c r="G80" s="24" t="n"/>
      <c r="H80" s="24" t="n"/>
      <c r="I80" s="25" t="n"/>
      <c r="J80" s="22" t="n"/>
      <c r="K80" s="22" t="n"/>
      <c r="L80" s="24" t="n"/>
      <c r="M80" s="22" t="n"/>
      <c r="N80" s="26">
        <f>IF(M80="","",HYPERLINK(M80,"Open"))</f>
        <v/>
      </c>
    </row>
    <row r="81" ht="48" customHeight="1">
      <c r="B81" s="21" t="n"/>
      <c r="C81" s="22" t="n"/>
      <c r="D81" s="23" t="n"/>
      <c r="E81" s="24" t="n"/>
      <c r="F81" s="24" t="n"/>
      <c r="G81" s="24" t="n"/>
      <c r="H81" s="24" t="n"/>
      <c r="I81" s="25" t="n"/>
      <c r="J81" s="22" t="n"/>
      <c r="K81" s="22" t="n"/>
      <c r="L81" s="24" t="n"/>
      <c r="M81" s="22" t="n"/>
      <c r="N81" s="26">
        <f>IF(M81="","",HYPERLINK(M81,"Open"))</f>
        <v/>
      </c>
    </row>
    <row r="82" ht="48" customHeight="1">
      <c r="B82" s="21" t="n"/>
      <c r="C82" s="22" t="n"/>
      <c r="D82" s="23" t="n"/>
      <c r="E82" s="24" t="n"/>
      <c r="F82" s="24" t="n"/>
      <c r="G82" s="24" t="n"/>
      <c r="H82" s="24" t="n"/>
      <c r="I82" s="25" t="n"/>
      <c r="J82" s="22" t="n"/>
      <c r="K82" s="22" t="n"/>
      <c r="L82" s="24" t="n"/>
      <c r="M82" s="22" t="n"/>
      <c r="N82" s="26">
        <f>IF(M82="","",HYPERLINK(M82,"Open"))</f>
        <v/>
      </c>
    </row>
    <row r="83" ht="48" customHeight="1">
      <c r="B83" s="21" t="n"/>
      <c r="C83" s="22" t="n"/>
      <c r="D83" s="23" t="n"/>
      <c r="E83" s="24" t="n"/>
      <c r="F83" s="24" t="n"/>
      <c r="G83" s="24" t="n"/>
      <c r="H83" s="24" t="n"/>
      <c r="I83" s="25" t="n"/>
      <c r="J83" s="22" t="n"/>
      <c r="K83" s="22" t="n"/>
      <c r="L83" s="24" t="n"/>
      <c r="M83" s="22" t="n"/>
      <c r="N83" s="26">
        <f>IF(M83="","",HYPERLINK(M83,"Open"))</f>
        <v/>
      </c>
    </row>
    <row r="84" ht="48" customHeight="1">
      <c r="B84" s="21" t="n"/>
      <c r="C84" s="22" t="n"/>
      <c r="D84" s="23" t="n"/>
      <c r="E84" s="24" t="n"/>
      <c r="F84" s="24" t="n"/>
      <c r="G84" s="24" t="n"/>
      <c r="H84" s="24" t="n"/>
      <c r="I84" s="25" t="n"/>
      <c r="J84" s="22" t="n"/>
      <c r="K84" s="22" t="n"/>
      <c r="L84" s="24" t="n"/>
      <c r="M84" s="22" t="n"/>
      <c r="N84" s="26">
        <f>IF(M84="","",HYPERLINK(M84,"Open"))</f>
        <v/>
      </c>
    </row>
    <row r="85" ht="48" customHeight="1">
      <c r="B85" s="21" t="n"/>
      <c r="C85" s="22" t="n"/>
      <c r="D85" s="23" t="n"/>
      <c r="E85" s="24" t="n"/>
      <c r="F85" s="24" t="n"/>
      <c r="G85" s="24" t="n"/>
      <c r="H85" s="24" t="n"/>
      <c r="I85" s="25" t="n"/>
      <c r="J85" s="22" t="n"/>
      <c r="K85" s="22" t="n"/>
      <c r="L85" s="24" t="n"/>
      <c r="M85" s="22" t="n"/>
      <c r="N85" s="26">
        <f>IF(M85="","",HYPERLINK(M85,"Open"))</f>
        <v/>
      </c>
    </row>
    <row r="86" ht="48" customHeight="1">
      <c r="B86" s="21" t="n"/>
      <c r="C86" s="22" t="n"/>
      <c r="D86" s="23" t="n"/>
      <c r="E86" s="24" t="n"/>
      <c r="F86" s="24" t="n"/>
      <c r="G86" s="24" t="n"/>
      <c r="H86" s="24" t="n"/>
      <c r="I86" s="25" t="n"/>
      <c r="J86" s="22" t="n"/>
      <c r="K86" s="22" t="n"/>
      <c r="L86" s="24" t="n"/>
      <c r="M86" s="22" t="n"/>
      <c r="N86" s="26">
        <f>IF(M86="","",HYPERLINK(M86,"Open"))</f>
        <v/>
      </c>
    </row>
    <row r="87" ht="48" customHeight="1">
      <c r="B87" s="21" t="n"/>
      <c r="C87" s="22" t="n"/>
      <c r="D87" s="23" t="n"/>
      <c r="E87" s="24" t="n"/>
      <c r="F87" s="24" t="n"/>
      <c r="G87" s="24" t="n"/>
      <c r="H87" s="24" t="n"/>
      <c r="I87" s="25" t="n"/>
      <c r="J87" s="22" t="n"/>
      <c r="K87" s="22" t="n"/>
      <c r="L87" s="24" t="n"/>
      <c r="M87" s="22" t="n"/>
      <c r="N87" s="26">
        <f>IF(M87="","",HYPERLINK(M87,"Open"))</f>
        <v/>
      </c>
    </row>
    <row r="88" ht="48" customHeight="1">
      <c r="B88" s="21" t="n"/>
      <c r="C88" s="22" t="n"/>
      <c r="D88" s="23" t="n"/>
      <c r="E88" s="24" t="n"/>
      <c r="F88" s="24" t="n"/>
      <c r="G88" s="24" t="n"/>
      <c r="H88" s="24" t="n"/>
      <c r="I88" s="25" t="n"/>
      <c r="J88" s="22" t="n"/>
      <c r="K88" s="22" t="n"/>
      <c r="L88" s="24" t="n"/>
      <c r="M88" s="22" t="n"/>
      <c r="N88" s="26">
        <f>IF(M88="","",HYPERLINK(M88,"Open"))</f>
        <v/>
      </c>
    </row>
    <row r="89" ht="48" customHeight="1">
      <c r="B89" s="21" t="n"/>
      <c r="C89" s="22" t="n"/>
      <c r="D89" s="23" t="n"/>
      <c r="E89" s="24" t="n"/>
      <c r="F89" s="24" t="n"/>
      <c r="G89" s="24" t="n"/>
      <c r="H89" s="24" t="n"/>
      <c r="I89" s="25" t="n"/>
      <c r="J89" s="22" t="n"/>
      <c r="K89" s="22" t="n"/>
      <c r="L89" s="24" t="n"/>
      <c r="M89" s="22" t="n"/>
      <c r="N89" s="26">
        <f>IF(M89="","",HYPERLINK(M89,"Open"))</f>
        <v/>
      </c>
    </row>
    <row r="90" ht="48" customHeight="1">
      <c r="B90" s="21" t="n"/>
      <c r="C90" s="22" t="n"/>
      <c r="D90" s="23" t="n"/>
      <c r="E90" s="24" t="n"/>
      <c r="F90" s="24" t="n"/>
      <c r="G90" s="24" t="n"/>
      <c r="H90" s="24" t="n"/>
      <c r="I90" s="25" t="n"/>
      <c r="J90" s="22" t="n"/>
      <c r="K90" s="22" t="n"/>
      <c r="L90" s="24" t="n"/>
      <c r="M90" s="22" t="n"/>
      <c r="N90" s="26">
        <f>IF(M90="","",HYPERLINK(M90,"Open"))</f>
        <v/>
      </c>
    </row>
    <row r="91" ht="48" customHeight="1">
      <c r="B91" s="21" t="n"/>
      <c r="C91" s="22" t="n"/>
      <c r="D91" s="23" t="n"/>
      <c r="E91" s="24" t="n"/>
      <c r="F91" s="24" t="n"/>
      <c r="G91" s="24" t="n"/>
      <c r="H91" s="24" t="n"/>
      <c r="I91" s="25" t="n"/>
      <c r="J91" s="22" t="n"/>
      <c r="K91" s="22" t="n"/>
      <c r="L91" s="24" t="n"/>
      <c r="M91" s="22" t="n"/>
      <c r="N91" s="26">
        <f>IF(M91="","",HYPERLINK(M91,"Open"))</f>
        <v/>
      </c>
    </row>
    <row r="92" ht="48" customHeight="1">
      <c r="B92" s="21" t="n"/>
      <c r="C92" s="22" t="n"/>
      <c r="D92" s="23" t="n"/>
      <c r="E92" s="24" t="n"/>
      <c r="F92" s="24" t="n"/>
      <c r="G92" s="24" t="n"/>
      <c r="H92" s="24" t="n"/>
      <c r="I92" s="25" t="n"/>
      <c r="J92" s="22" t="n"/>
      <c r="K92" s="22" t="n"/>
      <c r="L92" s="24" t="n"/>
      <c r="M92" s="22" t="n"/>
      <c r="N92" s="26">
        <f>IF(M92="","",HYPERLINK(M92,"Open"))</f>
        <v/>
      </c>
    </row>
    <row r="93" ht="48" customHeight="1">
      <c r="B93" s="21" t="n"/>
      <c r="C93" s="22" t="n"/>
      <c r="D93" s="23" t="n"/>
      <c r="E93" s="24" t="n"/>
      <c r="F93" s="24" t="n"/>
      <c r="G93" s="24" t="n"/>
      <c r="H93" s="24" t="n"/>
      <c r="I93" s="25" t="n"/>
      <c r="J93" s="22" t="n"/>
      <c r="K93" s="22" t="n"/>
      <c r="L93" s="24" t="n"/>
      <c r="M93" s="22" t="n"/>
      <c r="N93" s="26">
        <f>IF(M93="","",HYPERLINK(M93,"Open"))</f>
        <v/>
      </c>
    </row>
    <row r="94" ht="48" customHeight="1">
      <c r="B94" s="21" t="n"/>
      <c r="C94" s="22" t="n"/>
      <c r="D94" s="23" t="n"/>
      <c r="E94" s="24" t="n"/>
      <c r="F94" s="24" t="n"/>
      <c r="G94" s="24" t="n"/>
      <c r="H94" s="24" t="n"/>
      <c r="I94" s="25" t="n"/>
      <c r="J94" s="22" t="n"/>
      <c r="K94" s="22" t="n"/>
      <c r="L94" s="24" t="n"/>
      <c r="M94" s="22" t="n"/>
      <c r="N94" s="26">
        <f>IF(M94="","",HYPERLINK(M94,"Open"))</f>
        <v/>
      </c>
    </row>
    <row r="95" ht="48" customHeight="1">
      <c r="B95" s="21" t="n"/>
      <c r="C95" s="22" t="n"/>
      <c r="D95" s="23" t="n"/>
      <c r="E95" s="24" t="n"/>
      <c r="F95" s="24" t="n"/>
      <c r="G95" s="24" t="n"/>
      <c r="H95" s="24" t="n"/>
      <c r="I95" s="25" t="n"/>
      <c r="J95" s="22" t="n"/>
      <c r="K95" s="22" t="n"/>
      <c r="L95" s="24" t="n"/>
      <c r="M95" s="22" t="n"/>
      <c r="N95" s="26">
        <f>IF(M95="","",HYPERLINK(M95,"Open"))</f>
        <v/>
      </c>
    </row>
    <row r="96" ht="48" customHeight="1">
      <c r="B96" s="21" t="n"/>
      <c r="C96" s="22" t="n"/>
      <c r="D96" s="23" t="n"/>
      <c r="E96" s="24" t="n"/>
      <c r="F96" s="24" t="n"/>
      <c r="G96" s="24" t="n"/>
      <c r="H96" s="24" t="n"/>
      <c r="I96" s="25" t="n"/>
      <c r="J96" s="22" t="n"/>
      <c r="K96" s="22" t="n"/>
      <c r="L96" s="24" t="n"/>
      <c r="M96" s="22" t="n"/>
      <c r="N96" s="26">
        <f>IF(M96="","",HYPERLINK(M96,"Open"))</f>
        <v/>
      </c>
    </row>
    <row r="97" ht="48" customHeight="1">
      <c r="B97" s="21" t="n"/>
      <c r="C97" s="22" t="n"/>
      <c r="D97" s="23" t="n"/>
      <c r="E97" s="24" t="n"/>
      <c r="F97" s="24" t="n"/>
      <c r="G97" s="24" t="n"/>
      <c r="H97" s="24" t="n"/>
      <c r="I97" s="25" t="n"/>
      <c r="J97" s="22" t="n"/>
      <c r="K97" s="22" t="n"/>
      <c r="L97" s="24" t="n"/>
      <c r="M97" s="22" t="n"/>
      <c r="N97" s="26">
        <f>IF(M97="","",HYPERLINK(M97,"Open"))</f>
        <v/>
      </c>
    </row>
    <row r="98" ht="48" customHeight="1">
      <c r="B98" s="21" t="n"/>
      <c r="C98" s="22" t="n"/>
      <c r="D98" s="23" t="n"/>
      <c r="E98" s="24" t="n"/>
      <c r="F98" s="24" t="n"/>
      <c r="G98" s="24" t="n"/>
      <c r="H98" s="24" t="n"/>
      <c r="I98" s="25" t="n"/>
      <c r="J98" s="22" t="n"/>
      <c r="K98" s="22" t="n"/>
      <c r="L98" s="24" t="n"/>
      <c r="M98" s="22" t="n"/>
      <c r="N98" s="26">
        <f>IF(M98="","",HYPERLINK(M98,"Open"))</f>
        <v/>
      </c>
    </row>
    <row r="99" ht="48" customHeight="1">
      <c r="B99" s="21" t="n"/>
      <c r="C99" s="22" t="n"/>
      <c r="D99" s="23" t="n"/>
      <c r="E99" s="24" t="n"/>
      <c r="F99" s="24" t="n"/>
      <c r="G99" s="24" t="n"/>
      <c r="H99" s="24" t="n"/>
      <c r="I99" s="25" t="n"/>
      <c r="J99" s="22" t="n"/>
      <c r="K99" s="22" t="n"/>
      <c r="L99" s="24" t="n"/>
      <c r="M99" s="22" t="n"/>
      <c r="N99" s="26">
        <f>IF(M99="","",HYPERLINK(M99,"Open"))</f>
        <v/>
      </c>
    </row>
    <row r="100" ht="48" customHeight="1">
      <c r="B100" s="21" t="n"/>
      <c r="C100" s="22" t="n"/>
      <c r="D100" s="23" t="n"/>
      <c r="E100" s="24" t="n"/>
      <c r="F100" s="24" t="n"/>
      <c r="G100" s="24" t="n"/>
      <c r="H100" s="24" t="n"/>
      <c r="I100" s="25" t="n"/>
      <c r="J100" s="22" t="n"/>
      <c r="K100" s="22" t="n"/>
      <c r="L100" s="24" t="n"/>
      <c r="M100" s="22" t="n"/>
      <c r="N100" s="26">
        <f>IF(M100="","",HYPERLINK(M100,"Open"))</f>
        <v/>
      </c>
    </row>
    <row r="101" ht="48" customHeight="1">
      <c r="B101" s="21" t="n"/>
      <c r="C101" s="22" t="n"/>
      <c r="D101" s="23" t="n"/>
      <c r="E101" s="24" t="n"/>
      <c r="F101" s="24" t="n"/>
      <c r="G101" s="24" t="n"/>
      <c r="H101" s="24" t="n"/>
      <c r="I101" s="25" t="n"/>
      <c r="J101" s="22" t="n"/>
      <c r="K101" s="22" t="n"/>
      <c r="L101" s="24" t="n"/>
      <c r="M101" s="22" t="n"/>
      <c r="N101" s="26">
        <f>IF(M101="","",HYPERLINK(M101,"Open"))</f>
        <v/>
      </c>
    </row>
    <row r="102" ht="48" customHeight="1">
      <c r="B102" s="21" t="n"/>
      <c r="C102" s="22" t="n"/>
      <c r="D102" s="23" t="n"/>
      <c r="E102" s="24" t="n"/>
      <c r="F102" s="24" t="n"/>
      <c r="G102" s="24" t="n"/>
      <c r="H102" s="24" t="n"/>
      <c r="I102" s="25" t="n"/>
      <c r="J102" s="22" t="n"/>
      <c r="K102" s="22" t="n"/>
      <c r="L102" s="24" t="n"/>
      <c r="M102" s="22" t="n"/>
      <c r="N102" s="26">
        <f>IF(M102="","",HYPERLINK(M102,"Open"))</f>
        <v/>
      </c>
    </row>
    <row r="103" ht="48" customHeight="1">
      <c r="B103" s="21" t="n"/>
      <c r="C103" s="22" t="n"/>
      <c r="D103" s="23" t="n"/>
      <c r="E103" s="24" t="n"/>
      <c r="F103" s="24" t="n"/>
      <c r="G103" s="24" t="n"/>
      <c r="H103" s="24" t="n"/>
      <c r="I103" s="25" t="n"/>
      <c r="J103" s="22" t="n"/>
      <c r="K103" s="22" t="n"/>
      <c r="L103" s="24" t="n"/>
      <c r="M103" s="22" t="n"/>
      <c r="N103" s="26">
        <f>IF(M103="","",HYPERLINK(M103,"Open"))</f>
        <v/>
      </c>
    </row>
    <row r="104" ht="48" customHeight="1">
      <c r="B104" s="21" t="n"/>
      <c r="C104" s="22" t="n"/>
      <c r="D104" s="23" t="n"/>
      <c r="E104" s="24" t="n"/>
      <c r="F104" s="24" t="n"/>
      <c r="G104" s="24" t="n"/>
      <c r="H104" s="24" t="n"/>
      <c r="I104" s="25" t="n"/>
      <c r="J104" s="22" t="n"/>
      <c r="K104" s="22" t="n"/>
      <c r="L104" s="24" t="n"/>
      <c r="M104" s="22" t="n"/>
      <c r="N104" s="26">
        <f>IF(M104="","",HYPERLINK(M104,"Open"))</f>
        <v/>
      </c>
    </row>
    <row r="105" ht="48" customHeight="1">
      <c r="B105" s="21" t="n"/>
      <c r="C105" s="22" t="n"/>
      <c r="D105" s="23" t="n"/>
      <c r="E105" s="24" t="n"/>
      <c r="F105" s="24" t="n"/>
      <c r="G105" s="24" t="n"/>
      <c r="H105" s="24" t="n"/>
      <c r="I105" s="25" t="n"/>
      <c r="J105" s="22" t="n"/>
      <c r="K105" s="22" t="n"/>
      <c r="L105" s="24" t="n"/>
      <c r="M105" s="22" t="n"/>
      <c r="N105" s="26">
        <f>IF(M105="","",HYPERLINK(M105,"Open"))</f>
        <v/>
      </c>
    </row>
    <row r="106" ht="48" customHeight="1">
      <c r="B106" s="21" t="n"/>
      <c r="C106" s="22" t="n"/>
      <c r="D106" s="23" t="n"/>
      <c r="E106" s="24" t="n"/>
      <c r="F106" s="24" t="n"/>
      <c r="G106" s="24" t="n"/>
      <c r="H106" s="24" t="n"/>
      <c r="I106" s="25" t="n"/>
      <c r="J106" s="22" t="n"/>
      <c r="K106" s="22" t="n"/>
      <c r="L106" s="24" t="n"/>
      <c r="M106" s="22" t="n"/>
      <c r="N106" s="26">
        <f>IF(M106="","",HYPERLINK(M106,"Open"))</f>
        <v/>
      </c>
    </row>
    <row r="107" ht="48" customHeight="1">
      <c r="B107" s="21" t="n"/>
      <c r="C107" s="22" t="n"/>
      <c r="D107" s="23" t="n"/>
      <c r="E107" s="24" t="n"/>
      <c r="F107" s="24" t="n"/>
      <c r="G107" s="24" t="n"/>
      <c r="H107" s="24" t="n"/>
      <c r="I107" s="25" t="n"/>
      <c r="J107" s="22" t="n"/>
      <c r="K107" s="22" t="n"/>
      <c r="L107" s="24" t="n"/>
      <c r="M107" s="22" t="n"/>
      <c r="N107" s="26">
        <f>IF(M107="","",HYPERLINK(M107,"Open"))</f>
        <v/>
      </c>
    </row>
    <row r="108" ht="48" customHeight="1">
      <c r="B108" s="21" t="n"/>
      <c r="C108" s="22" t="n"/>
      <c r="D108" s="23" t="n"/>
      <c r="E108" s="24" t="n"/>
      <c r="F108" s="24" t="n"/>
      <c r="G108" s="24" t="n"/>
      <c r="H108" s="24" t="n"/>
      <c r="I108" s="25" t="n"/>
      <c r="J108" s="22" t="n"/>
      <c r="K108" s="22" t="n"/>
      <c r="L108" s="24" t="n"/>
      <c r="M108" s="22" t="n"/>
      <c r="N108" s="26">
        <f>IF(M108="","",HYPERLINK(M108,"Open"))</f>
        <v/>
      </c>
    </row>
    <row r="109" ht="48" customHeight="1">
      <c r="B109" s="21" t="n"/>
      <c r="C109" s="22" t="n"/>
      <c r="D109" s="23" t="n"/>
      <c r="E109" s="24" t="n"/>
      <c r="F109" s="24" t="n"/>
      <c r="G109" s="24" t="n"/>
      <c r="H109" s="24" t="n"/>
      <c r="I109" s="25" t="n"/>
      <c r="J109" s="22" t="n"/>
      <c r="K109" s="22" t="n"/>
      <c r="L109" s="24" t="n"/>
      <c r="M109" s="22" t="n"/>
      <c r="N109" s="26">
        <f>IF(M109="","",HYPERLINK(M109,"Open"))</f>
        <v/>
      </c>
    </row>
    <row r="110" ht="48" customHeight="1">
      <c r="B110" s="21" t="n"/>
      <c r="C110" s="22" t="n"/>
      <c r="D110" s="23" t="n"/>
      <c r="E110" s="24" t="n"/>
      <c r="F110" s="24" t="n"/>
      <c r="G110" s="24" t="n"/>
      <c r="H110" s="24" t="n"/>
      <c r="I110" s="25" t="n"/>
      <c r="J110" s="22" t="n"/>
      <c r="K110" s="22" t="n"/>
      <c r="L110" s="24" t="n"/>
      <c r="M110" s="22" t="n"/>
      <c r="N110" s="26">
        <f>IF(M110="","",HYPERLINK(M110,"Open"))</f>
        <v/>
      </c>
    </row>
    <row r="111" ht="48" customHeight="1">
      <c r="B111" s="21" t="n"/>
      <c r="C111" s="22" t="n"/>
      <c r="D111" s="23" t="n"/>
      <c r="E111" s="24" t="n"/>
      <c r="F111" s="24" t="n"/>
      <c r="G111" s="24" t="n"/>
      <c r="H111" s="24" t="n"/>
      <c r="I111" s="25" t="n"/>
      <c r="J111" s="22" t="n"/>
      <c r="K111" s="22" t="n"/>
      <c r="L111" s="24" t="n"/>
      <c r="M111" s="22" t="n"/>
      <c r="N111" s="26">
        <f>IF(M111="","",HYPERLINK(M111,"Open"))</f>
        <v/>
      </c>
    </row>
    <row r="112" ht="48" customHeight="1">
      <c r="B112" s="21" t="n"/>
      <c r="C112" s="22" t="n"/>
      <c r="D112" s="23" t="n"/>
      <c r="E112" s="24" t="n"/>
      <c r="F112" s="24" t="n"/>
      <c r="G112" s="24" t="n"/>
      <c r="H112" s="24" t="n"/>
      <c r="I112" s="25" t="n"/>
      <c r="J112" s="22" t="n"/>
      <c r="K112" s="22" t="n"/>
      <c r="L112" s="24" t="n"/>
      <c r="M112" s="22" t="n"/>
      <c r="N112" s="26">
        <f>IF(M112="","",HYPERLINK(M112,"Open"))</f>
        <v/>
      </c>
    </row>
    <row r="113" ht="48" customHeight="1">
      <c r="B113" s="21" t="n"/>
      <c r="C113" s="22" t="n"/>
      <c r="D113" s="23" t="n"/>
      <c r="E113" s="24" t="n"/>
      <c r="F113" s="24" t="n"/>
      <c r="G113" s="24" t="n"/>
      <c r="H113" s="24" t="n"/>
      <c r="I113" s="25" t="n"/>
      <c r="J113" s="22" t="n"/>
      <c r="K113" s="22" t="n"/>
      <c r="L113" s="24" t="n"/>
      <c r="M113" s="22" t="n"/>
      <c r="N113" s="26">
        <f>IF(M113="","",HYPERLINK(M113,"Open"))</f>
        <v/>
      </c>
    </row>
    <row r="114" ht="48" customHeight="1">
      <c r="B114" s="21" t="n"/>
      <c r="C114" s="22" t="n"/>
      <c r="D114" s="23" t="n"/>
      <c r="E114" s="24" t="n"/>
      <c r="F114" s="24" t="n"/>
      <c r="G114" s="24" t="n"/>
      <c r="H114" s="24" t="n"/>
      <c r="I114" s="25" t="n"/>
      <c r="J114" s="22" t="n"/>
      <c r="K114" s="22" t="n"/>
      <c r="L114" s="24" t="n"/>
      <c r="M114" s="22" t="n"/>
      <c r="N114" s="26">
        <f>IF(M114="","",HYPERLINK(M114,"Open"))</f>
        <v/>
      </c>
    </row>
    <row r="115" ht="48" customHeight="1">
      <c r="B115" s="21" t="n"/>
      <c r="C115" s="22" t="n"/>
      <c r="D115" s="23" t="n"/>
      <c r="E115" s="24" t="n"/>
      <c r="F115" s="24" t="n"/>
      <c r="G115" s="24" t="n"/>
      <c r="H115" s="24" t="n"/>
      <c r="I115" s="25" t="n"/>
      <c r="J115" s="22" t="n"/>
      <c r="K115" s="22" t="n"/>
      <c r="L115" s="24" t="n"/>
      <c r="M115" s="22" t="n"/>
      <c r="N115" s="26">
        <f>IF(M115="","",HYPERLINK(M115,"Open"))</f>
        <v/>
      </c>
    </row>
    <row r="116" ht="48" customHeight="1">
      <c r="B116" s="21" t="n"/>
      <c r="C116" s="22" t="n"/>
      <c r="D116" s="23" t="n"/>
      <c r="E116" s="24" t="n"/>
      <c r="F116" s="24" t="n"/>
      <c r="G116" s="24" t="n"/>
      <c r="H116" s="24" t="n"/>
      <c r="I116" s="25" t="n"/>
      <c r="J116" s="22" t="n"/>
      <c r="K116" s="22" t="n"/>
      <c r="L116" s="24" t="n"/>
      <c r="M116" s="22" t="n"/>
      <c r="N116" s="26">
        <f>IF(M116="","",HYPERLINK(M116,"Open"))</f>
        <v/>
      </c>
    </row>
    <row r="117" ht="48" customHeight="1">
      <c r="B117" s="21" t="n"/>
      <c r="C117" s="22" t="n"/>
      <c r="D117" s="23" t="n"/>
      <c r="E117" s="24" t="n"/>
      <c r="F117" s="24" t="n"/>
      <c r="G117" s="24" t="n"/>
      <c r="H117" s="24" t="n"/>
      <c r="I117" s="25" t="n"/>
      <c r="J117" s="22" t="n"/>
      <c r="K117" s="22" t="n"/>
      <c r="L117" s="24" t="n"/>
      <c r="M117" s="22" t="n"/>
      <c r="N117" s="26">
        <f>IF(M117="","",HYPERLINK(M117,"Open"))</f>
        <v/>
      </c>
    </row>
    <row r="118" ht="48" customHeight="1">
      <c r="B118" s="21" t="n"/>
      <c r="C118" s="22" t="n"/>
      <c r="D118" s="23" t="n"/>
      <c r="E118" s="24" t="n"/>
      <c r="F118" s="24" t="n"/>
      <c r="G118" s="24" t="n"/>
      <c r="H118" s="24" t="n"/>
      <c r="I118" s="25" t="n"/>
      <c r="J118" s="22" t="n"/>
      <c r="K118" s="22" t="n"/>
      <c r="L118" s="24" t="n"/>
      <c r="M118" s="22" t="n"/>
      <c r="N118" s="26">
        <f>IF(M118="","",HYPERLINK(M118,"Open"))</f>
        <v/>
      </c>
    </row>
    <row r="119" ht="48" customHeight="1">
      <c r="B119" s="21" t="n"/>
      <c r="C119" s="22" t="n"/>
      <c r="D119" s="23" t="n"/>
      <c r="E119" s="24" t="n"/>
      <c r="F119" s="24" t="n"/>
      <c r="G119" s="24" t="n"/>
      <c r="H119" s="24" t="n"/>
      <c r="I119" s="25" t="n"/>
      <c r="J119" s="22" t="n"/>
      <c r="K119" s="22" t="n"/>
      <c r="L119" s="24" t="n"/>
      <c r="M119" s="22" t="n"/>
      <c r="N119" s="26">
        <f>IF(M119="","",HYPERLINK(M119,"Open"))</f>
        <v/>
      </c>
    </row>
    <row r="120" ht="48" customHeight="1">
      <c r="B120" s="21" t="n"/>
      <c r="C120" s="22" t="n"/>
      <c r="D120" s="23" t="n"/>
      <c r="E120" s="24" t="n"/>
      <c r="F120" s="24" t="n"/>
      <c r="G120" s="24" t="n"/>
      <c r="H120" s="24" t="n"/>
      <c r="I120" s="25" t="n"/>
      <c r="J120" s="22" t="n"/>
      <c r="K120" s="22" t="n"/>
      <c r="L120" s="24" t="n"/>
      <c r="M120" s="22" t="n"/>
      <c r="N120" s="26">
        <f>IF(M120="","",HYPERLINK(M120,"Open"))</f>
        <v/>
      </c>
    </row>
    <row r="121" ht="48" customHeight="1">
      <c r="B121" s="21" t="n"/>
      <c r="C121" s="22" t="n"/>
      <c r="D121" s="23" t="n"/>
      <c r="E121" s="24" t="n"/>
      <c r="F121" s="24" t="n"/>
      <c r="G121" s="24" t="n"/>
      <c r="H121" s="24" t="n"/>
      <c r="I121" s="25" t="n"/>
      <c r="J121" s="22" t="n"/>
      <c r="K121" s="22" t="n"/>
      <c r="L121" s="24" t="n"/>
      <c r="M121" s="22" t="n"/>
      <c r="N121" s="26">
        <f>IF(M121="","",HYPERLINK(M121,"Open"))</f>
        <v/>
      </c>
    </row>
    <row r="122" ht="48" customHeight="1">
      <c r="B122" s="21" t="n"/>
      <c r="C122" s="22" t="n"/>
      <c r="D122" s="23" t="n"/>
      <c r="E122" s="24" t="n"/>
      <c r="F122" s="24" t="n"/>
      <c r="G122" s="24" t="n"/>
      <c r="H122" s="24" t="n"/>
      <c r="I122" s="25" t="n"/>
      <c r="J122" s="22" t="n"/>
      <c r="K122" s="22" t="n"/>
      <c r="L122" s="24" t="n"/>
      <c r="M122" s="22" t="n"/>
      <c r="N122" s="26">
        <f>IF(M122="","",HYPERLINK(M122,"Open"))</f>
        <v/>
      </c>
    </row>
    <row r="123" ht="48" customHeight="1">
      <c r="B123" s="21" t="n"/>
      <c r="C123" s="22" t="n"/>
      <c r="D123" s="23" t="n"/>
      <c r="E123" s="24" t="n"/>
      <c r="F123" s="24" t="n"/>
      <c r="G123" s="24" t="n"/>
      <c r="H123" s="24" t="n"/>
      <c r="I123" s="25" t="n"/>
      <c r="J123" s="22" t="n"/>
      <c r="K123" s="22" t="n"/>
      <c r="L123" s="24" t="n"/>
      <c r="M123" s="22" t="n"/>
      <c r="N123" s="26">
        <f>IF(M123="","",HYPERLINK(M123,"Open"))</f>
        <v/>
      </c>
    </row>
    <row r="124" ht="48" customHeight="1">
      <c r="B124" s="21" t="n"/>
      <c r="C124" s="22" t="n"/>
      <c r="D124" s="23" t="n"/>
      <c r="E124" s="24" t="n"/>
      <c r="F124" s="24" t="n"/>
      <c r="G124" s="24" t="n"/>
      <c r="H124" s="24" t="n"/>
      <c r="I124" s="25" t="n"/>
      <c r="J124" s="22" t="n"/>
      <c r="K124" s="22" t="n"/>
      <c r="L124" s="24" t="n"/>
      <c r="M124" s="22" t="n"/>
      <c r="N124" s="26">
        <f>IF(M124="","",HYPERLINK(M124,"Open"))</f>
        <v/>
      </c>
    </row>
    <row r="125" ht="48" customHeight="1">
      <c r="B125" s="21" t="n"/>
      <c r="C125" s="22" t="n"/>
      <c r="D125" s="23" t="n"/>
      <c r="E125" s="24" t="n"/>
      <c r="F125" s="24" t="n"/>
      <c r="G125" s="24" t="n"/>
      <c r="H125" s="24" t="n"/>
      <c r="I125" s="25" t="n"/>
      <c r="J125" s="22" t="n"/>
      <c r="K125" s="22" t="n"/>
      <c r="L125" s="24" t="n"/>
      <c r="M125" s="22" t="n"/>
      <c r="N125" s="26">
        <f>IF(M125="","",HYPERLINK(M125,"Open"))</f>
        <v/>
      </c>
    </row>
    <row r="126" ht="48" customHeight="1">
      <c r="B126" s="21" t="n"/>
      <c r="C126" s="22" t="n"/>
      <c r="D126" s="23" t="n"/>
      <c r="E126" s="24" t="n"/>
      <c r="F126" s="24" t="n"/>
      <c r="G126" s="24" t="n"/>
      <c r="H126" s="24" t="n"/>
      <c r="I126" s="25" t="n"/>
      <c r="J126" s="22" t="n"/>
      <c r="K126" s="22" t="n"/>
      <c r="L126" s="24" t="n"/>
      <c r="M126" s="22" t="n"/>
      <c r="N126" s="26">
        <f>IF(M126="","",HYPERLINK(M126,"Open"))</f>
        <v/>
      </c>
    </row>
    <row r="127" ht="48" customHeight="1">
      <c r="B127" s="21" t="n"/>
      <c r="C127" s="22" t="n"/>
      <c r="D127" s="23" t="n"/>
      <c r="E127" s="24" t="n"/>
      <c r="F127" s="24" t="n"/>
      <c r="G127" s="24" t="n"/>
      <c r="H127" s="24" t="n"/>
      <c r="I127" s="25" t="n"/>
      <c r="J127" s="22" t="n"/>
      <c r="K127" s="22" t="n"/>
      <c r="L127" s="24" t="n"/>
      <c r="M127" s="22" t="n"/>
      <c r="N127" s="26">
        <f>IF(M127="","",HYPERLINK(M127,"Open"))</f>
        <v/>
      </c>
    </row>
    <row r="128" ht="48" customHeight="1">
      <c r="B128" s="21" t="n"/>
      <c r="C128" s="22" t="n"/>
      <c r="D128" s="23" t="n"/>
      <c r="E128" s="24" t="n"/>
      <c r="F128" s="24" t="n"/>
      <c r="G128" s="24" t="n"/>
      <c r="H128" s="24" t="n"/>
      <c r="I128" s="25" t="n"/>
      <c r="J128" s="22" t="n"/>
      <c r="K128" s="22" t="n"/>
      <c r="L128" s="24" t="n"/>
      <c r="M128" s="22" t="n"/>
      <c r="N128" s="26">
        <f>IF(M128="","",HYPERLINK(M128,"Open"))</f>
        <v/>
      </c>
    </row>
    <row r="129" ht="48" customHeight="1">
      <c r="B129" s="21" t="n"/>
      <c r="C129" s="22" t="n"/>
      <c r="D129" s="23" t="n"/>
      <c r="E129" s="24" t="n"/>
      <c r="F129" s="24" t="n"/>
      <c r="G129" s="24" t="n"/>
      <c r="H129" s="24" t="n"/>
      <c r="I129" s="25" t="n"/>
      <c r="J129" s="22" t="n"/>
      <c r="K129" s="22" t="n"/>
      <c r="L129" s="24" t="n"/>
      <c r="M129" s="22" t="n"/>
      <c r="N129" s="26">
        <f>IF(M129="","",HYPERLINK(M129,"Open"))</f>
        <v/>
      </c>
    </row>
    <row r="130" ht="48" customHeight="1">
      <c r="B130" s="21" t="n"/>
      <c r="C130" s="22" t="n"/>
      <c r="D130" s="23" t="n"/>
      <c r="E130" s="24" t="n"/>
      <c r="F130" s="24" t="n"/>
      <c r="G130" s="24" t="n"/>
      <c r="H130" s="24" t="n"/>
      <c r="I130" s="25" t="n"/>
      <c r="J130" s="22" t="n"/>
      <c r="K130" s="22" t="n"/>
      <c r="L130" s="24" t="n"/>
      <c r="M130" s="22" t="n"/>
      <c r="N130" s="26">
        <f>IF(M130="","",HYPERLINK(M130,"Open"))</f>
        <v/>
      </c>
    </row>
    <row r="131" ht="48" customHeight="1">
      <c r="B131" s="21" t="n"/>
      <c r="C131" s="22" t="n"/>
      <c r="D131" s="23" t="n"/>
      <c r="E131" s="24" t="n"/>
      <c r="F131" s="24" t="n"/>
      <c r="G131" s="24" t="n"/>
      <c r="H131" s="24" t="n"/>
      <c r="I131" s="25" t="n"/>
      <c r="J131" s="22" t="n"/>
      <c r="K131" s="22" t="n"/>
      <c r="L131" s="24" t="n"/>
      <c r="M131" s="22" t="n"/>
      <c r="N131" s="26">
        <f>IF(M131="","",HYPERLINK(M131,"Open"))</f>
        <v/>
      </c>
    </row>
    <row r="132" ht="48" customHeight="1">
      <c r="B132" s="21" t="n"/>
      <c r="C132" s="22" t="n"/>
      <c r="D132" s="23" t="n"/>
      <c r="E132" s="24" t="n"/>
      <c r="F132" s="24" t="n"/>
      <c r="G132" s="24" t="n"/>
      <c r="H132" s="24" t="n"/>
      <c r="I132" s="25" t="n"/>
      <c r="J132" s="22" t="n"/>
      <c r="K132" s="22" t="n"/>
      <c r="L132" s="24" t="n"/>
      <c r="M132" s="22" t="n"/>
      <c r="N132" s="26">
        <f>IF(M132="","",HYPERLINK(M132,"Open"))</f>
        <v/>
      </c>
    </row>
    <row r="133" ht="48" customHeight="1">
      <c r="B133" s="21" t="n"/>
      <c r="C133" s="22" t="n"/>
      <c r="D133" s="23" t="n"/>
      <c r="E133" s="24" t="n"/>
      <c r="F133" s="24" t="n"/>
      <c r="G133" s="24" t="n"/>
      <c r="H133" s="24" t="n"/>
      <c r="I133" s="25" t="n"/>
      <c r="J133" s="22" t="n"/>
      <c r="K133" s="22" t="n"/>
      <c r="L133" s="24" t="n"/>
      <c r="M133" s="22" t="n"/>
      <c r="N133" s="26">
        <f>IF(M133="","",HYPERLINK(M133,"Open"))</f>
        <v/>
      </c>
    </row>
    <row r="134" ht="48" customHeight="1">
      <c r="B134" s="21" t="n"/>
      <c r="C134" s="22" t="n"/>
      <c r="D134" s="23" t="n"/>
      <c r="E134" s="24" t="n"/>
      <c r="F134" s="24" t="n"/>
      <c r="G134" s="24" t="n"/>
      <c r="H134" s="24" t="n"/>
      <c r="I134" s="25" t="n"/>
      <c r="J134" s="22" t="n"/>
      <c r="K134" s="22" t="n"/>
      <c r="L134" s="24" t="n"/>
      <c r="M134" s="22" t="n"/>
      <c r="N134" s="26">
        <f>IF(M134="","",HYPERLINK(M134,"Open"))</f>
        <v/>
      </c>
    </row>
    <row r="135" ht="48" customHeight="1">
      <c r="B135" s="21" t="n"/>
      <c r="C135" s="22" t="n"/>
      <c r="D135" s="23" t="n"/>
      <c r="E135" s="24" t="n"/>
      <c r="F135" s="24" t="n"/>
      <c r="G135" s="24" t="n"/>
      <c r="H135" s="24" t="n"/>
      <c r="I135" s="25" t="n"/>
      <c r="J135" s="22" t="n"/>
      <c r="K135" s="22" t="n"/>
      <c r="L135" s="24" t="n"/>
      <c r="M135" s="22" t="n"/>
      <c r="N135" s="26">
        <f>IF(M135="","",HYPERLINK(M135,"Open"))</f>
        <v/>
      </c>
    </row>
    <row r="136" ht="48" customHeight="1">
      <c r="B136" s="21" t="n"/>
      <c r="C136" s="22" t="n"/>
      <c r="D136" s="23" t="n"/>
      <c r="E136" s="24" t="n"/>
      <c r="F136" s="24" t="n"/>
      <c r="G136" s="24" t="n"/>
      <c r="H136" s="24" t="n"/>
      <c r="I136" s="25" t="n"/>
      <c r="J136" s="22" t="n"/>
      <c r="K136" s="22" t="n"/>
      <c r="L136" s="24" t="n"/>
      <c r="M136" s="22" t="n"/>
      <c r="N136" s="26">
        <f>IF(M136="","",HYPERLINK(M136,"Open"))</f>
        <v/>
      </c>
    </row>
    <row r="137" ht="48" customHeight="1">
      <c r="B137" s="21" t="n"/>
      <c r="C137" s="22" t="n"/>
      <c r="D137" s="23" t="n"/>
      <c r="E137" s="24" t="n"/>
      <c r="F137" s="24" t="n"/>
      <c r="G137" s="24" t="n"/>
      <c r="H137" s="24" t="n"/>
      <c r="I137" s="25" t="n"/>
      <c r="J137" s="22" t="n"/>
      <c r="K137" s="22" t="n"/>
      <c r="L137" s="24" t="n"/>
      <c r="M137" s="22" t="n"/>
      <c r="N137" s="26">
        <f>IF(M137="","",HYPERLINK(M137,"Open"))</f>
        <v/>
      </c>
    </row>
    <row r="138" ht="48" customHeight="1">
      <c r="B138" s="21" t="n"/>
      <c r="C138" s="22" t="n"/>
      <c r="D138" s="23" t="n"/>
      <c r="E138" s="24" t="n"/>
      <c r="F138" s="24" t="n"/>
      <c r="G138" s="24" t="n"/>
      <c r="H138" s="24" t="n"/>
      <c r="I138" s="25" t="n"/>
      <c r="J138" s="22" t="n"/>
      <c r="K138" s="22" t="n"/>
      <c r="L138" s="24" t="n"/>
      <c r="M138" s="22" t="n"/>
      <c r="N138" s="26">
        <f>IF(M138="","",HYPERLINK(M138,"Open"))</f>
        <v/>
      </c>
    </row>
    <row r="139" ht="48" customHeight="1">
      <c r="B139" s="21" t="n"/>
      <c r="C139" s="22" t="n"/>
      <c r="D139" s="23" t="n"/>
      <c r="E139" s="24" t="n"/>
      <c r="F139" s="24" t="n"/>
      <c r="G139" s="24" t="n"/>
      <c r="H139" s="24" t="n"/>
      <c r="I139" s="25" t="n"/>
      <c r="J139" s="22" t="n"/>
      <c r="K139" s="22" t="n"/>
      <c r="L139" s="24" t="n"/>
      <c r="M139" s="22" t="n"/>
      <c r="N139" s="26">
        <f>IF(M139="","",HYPERLINK(M139,"Open"))</f>
        <v/>
      </c>
    </row>
    <row r="140" ht="48" customHeight="1">
      <c r="B140" s="21" t="n"/>
      <c r="C140" s="22" t="n"/>
      <c r="D140" s="23" t="n"/>
      <c r="E140" s="24" t="n"/>
      <c r="F140" s="24" t="n"/>
      <c r="G140" s="24" t="n"/>
      <c r="H140" s="24" t="n"/>
      <c r="I140" s="25" t="n"/>
      <c r="J140" s="22" t="n"/>
      <c r="K140" s="22" t="n"/>
      <c r="L140" s="24" t="n"/>
      <c r="M140" s="22" t="n"/>
      <c r="N140" s="26">
        <f>IF(M140="","",HYPERLINK(M140,"Open"))</f>
        <v/>
      </c>
    </row>
    <row r="141" ht="48" customHeight="1">
      <c r="B141" s="21" t="n"/>
      <c r="C141" s="22" t="n"/>
      <c r="D141" s="23" t="n"/>
      <c r="E141" s="24" t="n"/>
      <c r="F141" s="24" t="n"/>
      <c r="G141" s="24" t="n"/>
      <c r="H141" s="24" t="n"/>
      <c r="I141" s="25" t="n"/>
      <c r="J141" s="22" t="n"/>
      <c r="K141" s="22" t="n"/>
      <c r="L141" s="24" t="n"/>
      <c r="M141" s="22" t="n"/>
      <c r="N141" s="26">
        <f>IF(M141="","",HYPERLINK(M141,"Open"))</f>
        <v/>
      </c>
    </row>
    <row r="142" ht="48" customHeight="1">
      <c r="B142" s="21" t="n"/>
      <c r="C142" s="22" t="n"/>
      <c r="D142" s="23" t="n"/>
      <c r="E142" s="24" t="n"/>
      <c r="F142" s="24" t="n"/>
      <c r="G142" s="24" t="n"/>
      <c r="H142" s="24" t="n"/>
      <c r="I142" s="25" t="n"/>
      <c r="J142" s="22" t="n"/>
      <c r="K142" s="22" t="n"/>
      <c r="L142" s="24" t="n"/>
      <c r="M142" s="22" t="n"/>
      <c r="N142" s="26">
        <f>IF(M142="","",HYPERLINK(M142,"Open"))</f>
        <v/>
      </c>
    </row>
    <row r="143" ht="48" customHeight="1">
      <c r="B143" s="21" t="n"/>
      <c r="C143" s="22" t="n"/>
      <c r="D143" s="23" t="n"/>
      <c r="E143" s="24" t="n"/>
      <c r="F143" s="24" t="n"/>
      <c r="G143" s="24" t="n"/>
      <c r="H143" s="24" t="n"/>
      <c r="I143" s="25" t="n"/>
      <c r="J143" s="22" t="n"/>
      <c r="K143" s="22" t="n"/>
      <c r="L143" s="24" t="n"/>
      <c r="M143" s="22" t="n"/>
      <c r="N143" s="26">
        <f>IF(M143="","",HYPERLINK(M143,"Open"))</f>
        <v/>
      </c>
    </row>
    <row r="144" ht="48" customHeight="1">
      <c r="B144" s="21" t="n"/>
      <c r="C144" s="22" t="n"/>
      <c r="D144" s="23" t="n"/>
      <c r="E144" s="24" t="n"/>
      <c r="F144" s="24" t="n"/>
      <c r="G144" s="24" t="n"/>
      <c r="H144" s="24" t="n"/>
      <c r="I144" s="25" t="n"/>
      <c r="J144" s="22" t="n"/>
      <c r="K144" s="22" t="n"/>
      <c r="L144" s="24" t="n"/>
      <c r="M144" s="22" t="n"/>
      <c r="N144" s="26">
        <f>IF(M144="","",HYPERLINK(M144,"Open"))</f>
        <v/>
      </c>
    </row>
    <row r="145" ht="48" customHeight="1">
      <c r="B145" s="21" t="n"/>
      <c r="C145" s="22" t="n"/>
      <c r="D145" s="23" t="n"/>
      <c r="E145" s="24" t="n"/>
      <c r="F145" s="24" t="n"/>
      <c r="G145" s="24" t="n"/>
      <c r="H145" s="24" t="n"/>
      <c r="I145" s="25" t="n"/>
      <c r="J145" s="22" t="n"/>
      <c r="K145" s="22" t="n"/>
      <c r="L145" s="24" t="n"/>
      <c r="M145" s="22" t="n"/>
      <c r="N145" s="26">
        <f>IF(M145="","",HYPERLINK(M145,"Open"))</f>
        <v/>
      </c>
    </row>
    <row r="146" ht="48" customHeight="1">
      <c r="B146" s="21" t="n"/>
      <c r="C146" s="22" t="n"/>
      <c r="D146" s="23" t="n"/>
      <c r="E146" s="24" t="n"/>
      <c r="F146" s="24" t="n"/>
      <c r="G146" s="24" t="n"/>
      <c r="H146" s="24" t="n"/>
      <c r="I146" s="25" t="n"/>
      <c r="J146" s="22" t="n"/>
      <c r="K146" s="22" t="n"/>
      <c r="L146" s="24" t="n"/>
      <c r="M146" s="22" t="n"/>
      <c r="N146" s="26">
        <f>IF(M146="","",HYPERLINK(M146,"Open"))</f>
        <v/>
      </c>
    </row>
    <row r="147" ht="48" customHeight="1">
      <c r="B147" s="21" t="n"/>
      <c r="C147" s="22" t="n"/>
      <c r="D147" s="23" t="n"/>
      <c r="E147" s="24" t="n"/>
      <c r="F147" s="24" t="n"/>
      <c r="G147" s="24" t="n"/>
      <c r="H147" s="24" t="n"/>
      <c r="I147" s="25" t="n"/>
      <c r="J147" s="22" t="n"/>
      <c r="K147" s="22" t="n"/>
      <c r="L147" s="24" t="n"/>
      <c r="M147" s="22" t="n"/>
      <c r="N147" s="26">
        <f>IF(M147="","",HYPERLINK(M147,"Open"))</f>
        <v/>
      </c>
    </row>
    <row r="148" ht="48" customHeight="1">
      <c r="B148" s="21" t="n"/>
      <c r="C148" s="22" t="n"/>
      <c r="D148" s="23" t="n"/>
      <c r="E148" s="24" t="n"/>
      <c r="F148" s="24" t="n"/>
      <c r="G148" s="24" t="n"/>
      <c r="H148" s="24" t="n"/>
      <c r="I148" s="25" t="n"/>
      <c r="J148" s="22" t="n"/>
      <c r="K148" s="22" t="n"/>
      <c r="L148" s="24" t="n"/>
      <c r="M148" s="22" t="n"/>
      <c r="N148" s="26">
        <f>IF(M148="","",HYPERLINK(M148,"Open"))</f>
        <v/>
      </c>
    </row>
    <row r="149" ht="48" customHeight="1">
      <c r="B149" s="21" t="n"/>
      <c r="C149" s="22" t="n"/>
      <c r="D149" s="23" t="n"/>
      <c r="E149" s="24" t="n"/>
      <c r="F149" s="24" t="n"/>
      <c r="G149" s="24" t="n"/>
      <c r="H149" s="24" t="n"/>
      <c r="I149" s="25" t="n"/>
      <c r="J149" s="22" t="n"/>
      <c r="K149" s="22" t="n"/>
      <c r="L149" s="24" t="n"/>
      <c r="M149" s="22" t="n"/>
      <c r="N149" s="26">
        <f>IF(M149="","",HYPERLINK(M149,"Open"))</f>
        <v/>
      </c>
    </row>
    <row r="150" ht="48" customHeight="1">
      <c r="B150" s="21" t="n"/>
      <c r="C150" s="22" t="n"/>
      <c r="D150" s="23" t="n"/>
      <c r="E150" s="24" t="n"/>
      <c r="F150" s="24" t="n"/>
      <c r="G150" s="24" t="n"/>
      <c r="H150" s="24" t="n"/>
      <c r="I150" s="25" t="n"/>
      <c r="J150" s="22" t="n"/>
      <c r="K150" s="22" t="n"/>
      <c r="L150" s="24" t="n"/>
      <c r="M150" s="22" t="n"/>
      <c r="N150" s="26">
        <f>IF(M150="","",HYPERLINK(M150,"Open"))</f>
        <v/>
      </c>
    </row>
    <row r="151" ht="48" customHeight="1">
      <c r="B151" s="21" t="n"/>
      <c r="C151" s="22" t="n"/>
      <c r="D151" s="23" t="n"/>
      <c r="E151" s="24" t="n"/>
      <c r="F151" s="24" t="n"/>
      <c r="G151" s="24" t="n"/>
      <c r="H151" s="24" t="n"/>
      <c r="I151" s="25" t="n"/>
      <c r="J151" s="22" t="n"/>
      <c r="K151" s="22" t="n"/>
      <c r="L151" s="24" t="n"/>
      <c r="M151" s="22" t="n"/>
      <c r="N151" s="26">
        <f>IF(M151="","",HYPERLINK(M151,"Open"))</f>
        <v/>
      </c>
    </row>
    <row r="152" ht="48" customHeight="1">
      <c r="B152" s="21" t="n"/>
      <c r="C152" s="22" t="n"/>
      <c r="D152" s="23" t="n"/>
      <c r="E152" s="24" t="n"/>
      <c r="F152" s="24" t="n"/>
      <c r="G152" s="24" t="n"/>
      <c r="H152" s="24" t="n"/>
      <c r="I152" s="25" t="n"/>
      <c r="J152" s="22" t="n"/>
      <c r="K152" s="22" t="n"/>
      <c r="L152" s="24" t="n"/>
      <c r="M152" s="22" t="n"/>
      <c r="N152" s="26">
        <f>IF(M152="","",HYPERLINK(M152,"Open"))</f>
        <v/>
      </c>
    </row>
    <row r="153" ht="48" customHeight="1">
      <c r="B153" s="21" t="n"/>
      <c r="C153" s="22" t="n"/>
      <c r="D153" s="23" t="n"/>
      <c r="E153" s="24" t="n"/>
      <c r="F153" s="24" t="n"/>
      <c r="G153" s="24" t="n"/>
      <c r="H153" s="24" t="n"/>
      <c r="I153" s="25" t="n"/>
      <c r="J153" s="22" t="n"/>
      <c r="K153" s="22" t="n"/>
      <c r="L153" s="24" t="n"/>
      <c r="M153" s="22" t="n"/>
      <c r="N153" s="26">
        <f>IF(M153="","",HYPERLINK(M153,"Open"))</f>
        <v/>
      </c>
    </row>
    <row r="154" ht="48" customHeight="1">
      <c r="B154" s="21" t="n"/>
      <c r="C154" s="22" t="n"/>
      <c r="D154" s="23" t="n"/>
      <c r="E154" s="24" t="n"/>
      <c r="F154" s="24" t="n"/>
      <c r="G154" s="24" t="n"/>
      <c r="H154" s="24" t="n"/>
      <c r="I154" s="25" t="n"/>
      <c r="J154" s="22" t="n"/>
      <c r="K154" s="22" t="n"/>
      <c r="L154" s="24" t="n"/>
      <c r="M154" s="22" t="n"/>
      <c r="N154" s="26">
        <f>IF(M154="","",HYPERLINK(M154,"Open"))</f>
        <v/>
      </c>
    </row>
    <row r="155" ht="48" customHeight="1">
      <c r="B155" s="21" t="n"/>
      <c r="C155" s="22" t="n"/>
      <c r="D155" s="23" t="n"/>
      <c r="E155" s="24" t="n"/>
      <c r="F155" s="24" t="n"/>
      <c r="G155" s="24" t="n"/>
      <c r="H155" s="24" t="n"/>
      <c r="I155" s="25" t="n"/>
      <c r="J155" s="22" t="n"/>
      <c r="K155" s="22" t="n"/>
      <c r="L155" s="24" t="n"/>
      <c r="M155" s="22" t="n"/>
      <c r="N155" s="26">
        <f>IF(M155="","",HYPERLINK(M155,"Open"))</f>
        <v/>
      </c>
    </row>
    <row r="156" ht="48" customHeight="1">
      <c r="B156" s="21" t="n"/>
      <c r="C156" s="22" t="n"/>
      <c r="D156" s="23" t="n"/>
      <c r="E156" s="24" t="n"/>
      <c r="F156" s="24" t="n"/>
      <c r="G156" s="24" t="n"/>
      <c r="H156" s="24" t="n"/>
      <c r="I156" s="25" t="n"/>
      <c r="J156" s="22" t="n"/>
      <c r="K156" s="22" t="n"/>
      <c r="L156" s="24" t="n"/>
      <c r="M156" s="22" t="n"/>
      <c r="N156" s="26">
        <f>IF(M156="","",HYPERLINK(M156,"Open"))</f>
        <v/>
      </c>
    </row>
    <row r="157" ht="48" customHeight="1">
      <c r="B157" s="21" t="n"/>
      <c r="C157" s="22" t="n"/>
      <c r="D157" s="23" t="n"/>
      <c r="E157" s="24" t="n"/>
      <c r="F157" s="24" t="n"/>
      <c r="G157" s="24" t="n"/>
      <c r="H157" s="24" t="n"/>
      <c r="I157" s="25" t="n"/>
      <c r="J157" s="22" t="n"/>
      <c r="K157" s="22" t="n"/>
      <c r="L157" s="24" t="n"/>
      <c r="M157" s="22" t="n"/>
      <c r="N157" s="26">
        <f>IF(M157="","",HYPERLINK(M157,"Open"))</f>
        <v/>
      </c>
    </row>
    <row r="158" ht="48" customHeight="1">
      <c r="B158" s="21" t="n"/>
      <c r="C158" s="22" t="n"/>
      <c r="D158" s="23" t="n"/>
      <c r="E158" s="24" t="n"/>
      <c r="F158" s="24" t="n"/>
      <c r="G158" s="24" t="n"/>
      <c r="H158" s="24" t="n"/>
      <c r="I158" s="25" t="n"/>
      <c r="J158" s="22" t="n"/>
      <c r="K158" s="22" t="n"/>
      <c r="L158" s="24" t="n"/>
      <c r="M158" s="22" t="n"/>
      <c r="N158" s="26">
        <f>IF(M158="","",HYPERLINK(M158,"Open"))</f>
        <v/>
      </c>
    </row>
    <row r="159" ht="48" customHeight="1">
      <c r="B159" s="21" t="n"/>
      <c r="C159" s="22" t="n"/>
      <c r="D159" s="23" t="n"/>
      <c r="E159" s="24" t="n"/>
      <c r="F159" s="24" t="n"/>
      <c r="G159" s="24" t="n"/>
      <c r="H159" s="24" t="n"/>
      <c r="I159" s="25" t="n"/>
      <c r="J159" s="22" t="n"/>
      <c r="K159" s="22" t="n"/>
      <c r="L159" s="24" t="n"/>
      <c r="M159" s="22" t="n"/>
      <c r="N159" s="26">
        <f>IF(M159="","",HYPERLINK(M159,"Open"))</f>
        <v/>
      </c>
    </row>
    <row r="160" ht="48" customHeight="1">
      <c r="B160" s="21" t="n"/>
      <c r="C160" s="22" t="n"/>
      <c r="D160" s="23" t="n"/>
      <c r="E160" s="24" t="n"/>
      <c r="F160" s="24" t="n"/>
      <c r="G160" s="24" t="n"/>
      <c r="H160" s="24" t="n"/>
      <c r="I160" s="25" t="n"/>
      <c r="J160" s="22" t="n"/>
      <c r="K160" s="22" t="n"/>
      <c r="L160" s="24" t="n"/>
      <c r="M160" s="22" t="n"/>
      <c r="N160" s="26">
        <f>IF(M160="","",HYPERLINK(M160,"Open"))</f>
        <v/>
      </c>
    </row>
    <row r="161" ht="48" customHeight="1">
      <c r="B161" s="21" t="n"/>
      <c r="C161" s="22" t="n"/>
      <c r="D161" s="23" t="n"/>
      <c r="E161" s="24" t="n"/>
      <c r="F161" s="24" t="n"/>
      <c r="G161" s="24" t="n"/>
      <c r="H161" s="24" t="n"/>
      <c r="I161" s="25" t="n"/>
      <c r="J161" s="22" t="n"/>
      <c r="K161" s="22" t="n"/>
      <c r="L161" s="24" t="n"/>
      <c r="M161" s="22" t="n"/>
      <c r="N161" s="26">
        <f>IF(M161="","",HYPERLINK(M161,"Open"))</f>
        <v/>
      </c>
    </row>
    <row r="162" ht="48" customHeight="1">
      <c r="B162" s="21" t="n"/>
      <c r="C162" s="22" t="n"/>
      <c r="D162" s="23" t="n"/>
      <c r="E162" s="24" t="n"/>
      <c r="F162" s="24" t="n"/>
      <c r="G162" s="24" t="n"/>
      <c r="H162" s="24" t="n"/>
      <c r="I162" s="25" t="n"/>
      <c r="J162" s="22" t="n"/>
      <c r="K162" s="22" t="n"/>
      <c r="L162" s="24" t="n"/>
      <c r="M162" s="22" t="n"/>
      <c r="N162" s="26">
        <f>IF(M162="","",HYPERLINK(M162,"Open"))</f>
        <v/>
      </c>
    </row>
    <row r="163" ht="48" customHeight="1">
      <c r="B163" s="21" t="n"/>
      <c r="C163" s="22" t="n"/>
      <c r="D163" s="23" t="n"/>
      <c r="E163" s="24" t="n"/>
      <c r="F163" s="24" t="n"/>
      <c r="G163" s="24" t="n"/>
      <c r="H163" s="24" t="n"/>
      <c r="I163" s="25" t="n"/>
      <c r="J163" s="22" t="n"/>
      <c r="K163" s="22" t="n"/>
      <c r="L163" s="24" t="n"/>
      <c r="M163" s="22" t="n"/>
      <c r="N163" s="26">
        <f>IF(M163="","",HYPERLINK(M163,"Open"))</f>
        <v/>
      </c>
    </row>
    <row r="164" ht="48" customHeight="1">
      <c r="B164" s="21" t="n"/>
      <c r="C164" s="22" t="n"/>
      <c r="D164" s="23" t="n"/>
      <c r="E164" s="24" t="n"/>
      <c r="F164" s="24" t="n"/>
      <c r="G164" s="24" t="n"/>
      <c r="H164" s="24" t="n"/>
      <c r="I164" s="25" t="n"/>
      <c r="J164" s="22" t="n"/>
      <c r="K164" s="22" t="n"/>
      <c r="L164" s="24" t="n"/>
      <c r="M164" s="22" t="n"/>
      <c r="N164" s="26">
        <f>IF(M164="","",HYPERLINK(M164,"Open"))</f>
        <v/>
      </c>
    </row>
    <row r="165" ht="48" customHeight="1">
      <c r="B165" s="21" t="n"/>
      <c r="C165" s="22" t="n"/>
      <c r="D165" s="23" t="n"/>
      <c r="E165" s="24" t="n"/>
      <c r="F165" s="24" t="n"/>
      <c r="G165" s="24" t="n"/>
      <c r="H165" s="24" t="n"/>
      <c r="I165" s="25" t="n"/>
      <c r="J165" s="22" t="n"/>
      <c r="K165" s="22" t="n"/>
      <c r="L165" s="24" t="n"/>
      <c r="M165" s="22" t="n"/>
      <c r="N165" s="26">
        <f>IF(M165="","",HYPERLINK(M165,"Open"))</f>
        <v/>
      </c>
    </row>
    <row r="166" ht="48" customHeight="1">
      <c r="B166" s="21" t="n"/>
      <c r="C166" s="22" t="n"/>
      <c r="D166" s="23" t="n"/>
      <c r="E166" s="24" t="n"/>
      <c r="F166" s="24" t="n"/>
      <c r="G166" s="24" t="n"/>
      <c r="H166" s="24" t="n"/>
      <c r="I166" s="25" t="n"/>
      <c r="J166" s="22" t="n"/>
      <c r="K166" s="22" t="n"/>
      <c r="L166" s="24" t="n"/>
      <c r="M166" s="22" t="n"/>
      <c r="N166" s="26">
        <f>IF(M166="","",HYPERLINK(M166,"Open"))</f>
        <v/>
      </c>
    </row>
    <row r="167" ht="48" customHeight="1">
      <c r="B167" s="21" t="n"/>
      <c r="C167" s="22" t="n"/>
      <c r="D167" s="23" t="n"/>
      <c r="E167" s="24" t="n"/>
      <c r="F167" s="24" t="n"/>
      <c r="G167" s="24" t="n"/>
      <c r="H167" s="24" t="n"/>
      <c r="I167" s="25" t="n"/>
      <c r="J167" s="22" t="n"/>
      <c r="K167" s="22" t="n"/>
      <c r="L167" s="24" t="n"/>
      <c r="M167" s="22" t="n"/>
      <c r="N167" s="26">
        <f>IF(M167="","",HYPERLINK(M167,"Open"))</f>
        <v/>
      </c>
    </row>
    <row r="168" ht="48" customHeight="1">
      <c r="B168" s="21" t="n"/>
      <c r="C168" s="22" t="n"/>
      <c r="D168" s="23" t="n"/>
      <c r="E168" s="24" t="n"/>
      <c r="F168" s="24" t="n"/>
      <c r="G168" s="24" t="n"/>
      <c r="H168" s="24" t="n"/>
      <c r="I168" s="25" t="n"/>
      <c r="J168" s="22" t="n"/>
      <c r="K168" s="22" t="n"/>
      <c r="L168" s="24" t="n"/>
      <c r="M168" s="22" t="n"/>
      <c r="N168" s="26">
        <f>IF(M168="","",HYPERLINK(M168,"Open"))</f>
        <v/>
      </c>
    </row>
    <row r="169" ht="48" customHeight="1">
      <c r="B169" s="21" t="n"/>
      <c r="C169" s="22" t="n"/>
      <c r="D169" s="23" t="n"/>
      <c r="E169" s="24" t="n"/>
      <c r="F169" s="24" t="n"/>
      <c r="G169" s="24" t="n"/>
      <c r="H169" s="24" t="n"/>
      <c r="I169" s="25" t="n"/>
      <c r="J169" s="22" t="n"/>
      <c r="K169" s="22" t="n"/>
      <c r="L169" s="24" t="n"/>
      <c r="M169" s="22" t="n"/>
      <c r="N169" s="26">
        <f>IF(M169="","",HYPERLINK(M169,"Open"))</f>
        <v/>
      </c>
    </row>
    <row r="170" ht="48" customHeight="1">
      <c r="B170" s="21" t="n"/>
      <c r="C170" s="22" t="n"/>
      <c r="D170" s="23" t="n"/>
      <c r="E170" s="24" t="n"/>
      <c r="F170" s="24" t="n"/>
      <c r="G170" s="24" t="n"/>
      <c r="H170" s="24" t="n"/>
      <c r="I170" s="25" t="n"/>
      <c r="J170" s="22" t="n"/>
      <c r="K170" s="22" t="n"/>
      <c r="L170" s="24" t="n"/>
      <c r="M170" s="22" t="n"/>
      <c r="N170" s="26">
        <f>IF(M170="","",HYPERLINK(M170,"Open"))</f>
        <v/>
      </c>
    </row>
    <row r="171" ht="48" customHeight="1">
      <c r="B171" s="21" t="n"/>
      <c r="C171" s="22" t="n"/>
      <c r="D171" s="23" t="n"/>
      <c r="E171" s="24" t="n"/>
      <c r="F171" s="24" t="n"/>
      <c r="G171" s="24" t="n"/>
      <c r="H171" s="24" t="n"/>
      <c r="I171" s="25" t="n"/>
      <c r="J171" s="22" t="n"/>
      <c r="K171" s="22" t="n"/>
      <c r="L171" s="24" t="n"/>
      <c r="M171" s="22" t="n"/>
      <c r="N171" s="26">
        <f>IF(M171="","",HYPERLINK(M171,"Open"))</f>
        <v/>
      </c>
    </row>
    <row r="172" ht="48" customHeight="1">
      <c r="B172" s="21" t="n"/>
      <c r="C172" s="22" t="n"/>
      <c r="D172" s="23" t="n"/>
      <c r="E172" s="24" t="n"/>
      <c r="F172" s="24" t="n"/>
      <c r="G172" s="24" t="n"/>
      <c r="H172" s="24" t="n"/>
      <c r="I172" s="25" t="n"/>
      <c r="J172" s="22" t="n"/>
      <c r="K172" s="22" t="n"/>
      <c r="L172" s="24" t="n"/>
      <c r="M172" s="22" t="n"/>
      <c r="N172" s="26">
        <f>IF(M172="","",HYPERLINK(M172,"Open"))</f>
        <v/>
      </c>
    </row>
    <row r="173" ht="48" customHeight="1">
      <c r="B173" s="21" t="n"/>
      <c r="C173" s="22" t="n"/>
      <c r="D173" s="23" t="n"/>
      <c r="E173" s="24" t="n"/>
      <c r="F173" s="24" t="n"/>
      <c r="G173" s="24" t="n"/>
      <c r="H173" s="24" t="n"/>
      <c r="I173" s="25" t="n"/>
      <c r="J173" s="22" t="n"/>
      <c r="K173" s="22" t="n"/>
      <c r="L173" s="24" t="n"/>
      <c r="M173" s="22" t="n"/>
      <c r="N173" s="26">
        <f>IF(M173="","",HYPERLINK(M173,"Open"))</f>
        <v/>
      </c>
    </row>
    <row r="174" ht="48" customHeight="1">
      <c r="B174" s="21" t="n"/>
      <c r="C174" s="22" t="n"/>
      <c r="D174" s="23" t="n"/>
      <c r="E174" s="24" t="n"/>
      <c r="F174" s="24" t="n"/>
      <c r="G174" s="24" t="n"/>
      <c r="H174" s="24" t="n"/>
      <c r="I174" s="25" t="n"/>
      <c r="J174" s="22" t="n"/>
      <c r="K174" s="22" t="n"/>
      <c r="L174" s="24" t="n"/>
      <c r="M174" s="22" t="n"/>
      <c r="N174" s="26">
        <f>IF(M174="","",HYPERLINK(M174,"Open"))</f>
        <v/>
      </c>
    </row>
    <row r="175" ht="48" customHeight="1">
      <c r="B175" s="21" t="n"/>
      <c r="C175" s="22" t="n"/>
      <c r="D175" s="23" t="n"/>
      <c r="E175" s="24" t="n"/>
      <c r="F175" s="24" t="n"/>
      <c r="G175" s="24" t="n"/>
      <c r="H175" s="24" t="n"/>
      <c r="I175" s="25" t="n"/>
      <c r="J175" s="22" t="n"/>
      <c r="K175" s="22" t="n"/>
      <c r="L175" s="24" t="n"/>
      <c r="M175" s="22" t="n"/>
      <c r="N175" s="26">
        <f>IF(M175="","",HYPERLINK(M175,"Open"))</f>
        <v/>
      </c>
    </row>
    <row r="176" ht="48" customHeight="1">
      <c r="B176" s="21" t="n"/>
      <c r="C176" s="22" t="n"/>
      <c r="D176" s="23" t="n"/>
      <c r="E176" s="24" t="n"/>
      <c r="F176" s="24" t="n"/>
      <c r="G176" s="24" t="n"/>
      <c r="H176" s="24" t="n"/>
      <c r="I176" s="25" t="n"/>
      <c r="J176" s="22" t="n"/>
      <c r="K176" s="22" t="n"/>
      <c r="L176" s="24" t="n"/>
      <c r="M176" s="22" t="n"/>
      <c r="N176" s="26">
        <f>IF(M176="","",HYPERLINK(M176,"Open"))</f>
        <v/>
      </c>
    </row>
    <row r="177" ht="48" customHeight="1">
      <c r="B177" s="21" t="n"/>
      <c r="C177" s="22" t="n"/>
      <c r="D177" s="23" t="n"/>
      <c r="E177" s="24" t="n"/>
      <c r="F177" s="24" t="n"/>
      <c r="G177" s="24" t="n"/>
      <c r="H177" s="24" t="n"/>
      <c r="I177" s="25" t="n"/>
      <c r="J177" s="22" t="n"/>
      <c r="K177" s="22" t="n"/>
      <c r="L177" s="24" t="n"/>
      <c r="M177" s="22" t="n"/>
      <c r="N177" s="26">
        <f>IF(M177="","",HYPERLINK(M177,"Open"))</f>
        <v/>
      </c>
    </row>
    <row r="178" ht="48" customHeight="1">
      <c r="B178" s="21" t="n"/>
      <c r="C178" s="22" t="n"/>
      <c r="D178" s="23" t="n"/>
      <c r="E178" s="24" t="n"/>
      <c r="F178" s="24" t="n"/>
      <c r="G178" s="24" t="n"/>
      <c r="H178" s="24" t="n"/>
      <c r="I178" s="25" t="n"/>
      <c r="J178" s="22" t="n"/>
      <c r="K178" s="22" t="n"/>
      <c r="L178" s="24" t="n"/>
      <c r="M178" s="22" t="n"/>
      <c r="N178" s="26">
        <f>IF(M178="","",HYPERLINK(M178,"Open"))</f>
        <v/>
      </c>
    </row>
    <row r="179" ht="48" customHeight="1">
      <c r="B179" s="21" t="n"/>
      <c r="C179" s="22" t="n"/>
      <c r="D179" s="23" t="n"/>
      <c r="E179" s="24" t="n"/>
      <c r="F179" s="24" t="n"/>
      <c r="G179" s="24" t="n"/>
      <c r="H179" s="24" t="n"/>
      <c r="I179" s="25" t="n"/>
      <c r="J179" s="22" t="n"/>
      <c r="K179" s="22" t="n"/>
      <c r="L179" s="24" t="n"/>
      <c r="M179" s="22" t="n"/>
      <c r="N179" s="26">
        <f>IF(M179="","",HYPERLINK(M179,"Open"))</f>
        <v/>
      </c>
    </row>
    <row r="180" ht="48" customHeight="1">
      <c r="B180" s="21" t="n"/>
      <c r="C180" s="22" t="n"/>
      <c r="D180" s="23" t="n"/>
      <c r="E180" s="24" t="n"/>
      <c r="F180" s="24" t="n"/>
      <c r="G180" s="24" t="n"/>
      <c r="H180" s="24" t="n"/>
      <c r="I180" s="25" t="n"/>
      <c r="J180" s="22" t="n"/>
      <c r="K180" s="22" t="n"/>
      <c r="L180" s="24" t="n"/>
      <c r="M180" s="22" t="n"/>
      <c r="N180" s="26">
        <f>IF(M180="","",HYPERLINK(M180,"Open"))</f>
        <v/>
      </c>
    </row>
    <row r="181" ht="48" customHeight="1">
      <c r="B181" s="21" t="n"/>
      <c r="C181" s="22" t="n"/>
      <c r="D181" s="23" t="n"/>
      <c r="E181" s="24" t="n"/>
      <c r="F181" s="24" t="n"/>
      <c r="G181" s="24" t="n"/>
      <c r="H181" s="24" t="n"/>
      <c r="I181" s="25" t="n"/>
      <c r="J181" s="22" t="n"/>
      <c r="K181" s="22" t="n"/>
      <c r="L181" s="24" t="n"/>
      <c r="M181" s="22" t="n"/>
      <c r="N181" s="26">
        <f>IF(M181="","",HYPERLINK(M181,"Open"))</f>
        <v/>
      </c>
    </row>
    <row r="182" ht="48" customHeight="1">
      <c r="B182" s="21" t="n"/>
      <c r="C182" s="22" t="n"/>
      <c r="D182" s="23" t="n"/>
      <c r="E182" s="24" t="n"/>
      <c r="F182" s="24" t="n"/>
      <c r="G182" s="24" t="n"/>
      <c r="H182" s="24" t="n"/>
      <c r="I182" s="25" t="n"/>
      <c r="J182" s="22" t="n"/>
      <c r="K182" s="22" t="n"/>
      <c r="L182" s="24" t="n"/>
      <c r="M182" s="22" t="n"/>
      <c r="N182" s="26">
        <f>IF(M182="","",HYPERLINK(M182,"Open"))</f>
        <v/>
      </c>
    </row>
    <row r="183" ht="48" customHeight="1">
      <c r="B183" s="21" t="n"/>
      <c r="C183" s="22" t="n"/>
      <c r="D183" s="23" t="n"/>
      <c r="E183" s="24" t="n"/>
      <c r="F183" s="24" t="n"/>
      <c r="G183" s="24" t="n"/>
      <c r="H183" s="24" t="n"/>
      <c r="I183" s="25" t="n"/>
      <c r="J183" s="22" t="n"/>
      <c r="K183" s="22" t="n"/>
      <c r="L183" s="24" t="n"/>
      <c r="M183" s="22" t="n"/>
      <c r="N183" s="26">
        <f>IF(M183="","",HYPERLINK(M183,"Open"))</f>
        <v/>
      </c>
    </row>
    <row r="184" ht="48" customHeight="1">
      <c r="B184" s="21" t="n"/>
      <c r="C184" s="22" t="n"/>
      <c r="D184" s="23" t="n"/>
      <c r="E184" s="24" t="n"/>
      <c r="F184" s="24" t="n"/>
      <c r="G184" s="24" t="n"/>
      <c r="H184" s="24" t="n"/>
      <c r="I184" s="25" t="n"/>
      <c r="J184" s="22" t="n"/>
      <c r="K184" s="22" t="n"/>
      <c r="L184" s="24" t="n"/>
      <c r="M184" s="22" t="n"/>
      <c r="N184" s="26">
        <f>IF(M184="","",HYPERLINK(M184,"Open"))</f>
        <v/>
      </c>
    </row>
    <row r="185" ht="48" customHeight="1">
      <c r="B185" s="21" t="n"/>
      <c r="C185" s="22" t="n"/>
      <c r="D185" s="23" t="n"/>
      <c r="E185" s="24" t="n"/>
      <c r="F185" s="24" t="n"/>
      <c r="G185" s="24" t="n"/>
      <c r="H185" s="24" t="n"/>
      <c r="I185" s="25" t="n"/>
      <c r="J185" s="22" t="n"/>
      <c r="K185" s="22" t="n"/>
      <c r="L185" s="24" t="n"/>
      <c r="M185" s="22" t="n"/>
      <c r="N185" s="26">
        <f>IF(M185="","",HYPERLINK(M185,"Open"))</f>
        <v/>
      </c>
    </row>
    <row r="186" ht="48" customHeight="1">
      <c r="B186" s="21" t="n"/>
      <c r="C186" s="22" t="n"/>
      <c r="D186" s="23" t="n"/>
      <c r="E186" s="24" t="n"/>
      <c r="F186" s="24" t="n"/>
      <c r="G186" s="24" t="n"/>
      <c r="H186" s="24" t="n"/>
      <c r="I186" s="25" t="n"/>
      <c r="J186" s="22" t="n"/>
      <c r="K186" s="22" t="n"/>
      <c r="L186" s="24" t="n"/>
      <c r="M186" s="22" t="n"/>
      <c r="N186" s="26">
        <f>IF(M186="","",HYPERLINK(M186,"Open"))</f>
        <v/>
      </c>
    </row>
    <row r="187" ht="48" customHeight="1">
      <c r="B187" s="21" t="n"/>
      <c r="C187" s="22" t="n"/>
      <c r="D187" s="23" t="n"/>
      <c r="E187" s="24" t="n"/>
      <c r="F187" s="24" t="n"/>
      <c r="G187" s="24" t="n"/>
      <c r="H187" s="24" t="n"/>
      <c r="I187" s="25" t="n"/>
      <c r="J187" s="22" t="n"/>
      <c r="K187" s="22" t="n"/>
      <c r="L187" s="24" t="n"/>
      <c r="M187" s="22" t="n"/>
      <c r="N187" s="26">
        <f>IF(M187="","",HYPERLINK(M187,"Open"))</f>
        <v/>
      </c>
    </row>
    <row r="188" ht="48" customHeight="1">
      <c r="B188" s="21" t="n"/>
      <c r="C188" s="22" t="n"/>
      <c r="D188" s="23" t="n"/>
      <c r="E188" s="24" t="n"/>
      <c r="F188" s="24" t="n"/>
      <c r="G188" s="24" t="n"/>
      <c r="H188" s="24" t="n"/>
      <c r="I188" s="25" t="n"/>
      <c r="J188" s="22" t="n"/>
      <c r="K188" s="22" t="n"/>
      <c r="L188" s="24" t="n"/>
      <c r="M188" s="22" t="n"/>
      <c r="N188" s="26">
        <f>IF(M188="","",HYPERLINK(M188,"Open"))</f>
        <v/>
      </c>
    </row>
    <row r="189" ht="48" customHeight="1">
      <c r="B189" s="21" t="n"/>
      <c r="C189" s="22" t="n"/>
      <c r="D189" s="23" t="n"/>
      <c r="E189" s="24" t="n"/>
      <c r="F189" s="24" t="n"/>
      <c r="G189" s="24" t="n"/>
      <c r="H189" s="24" t="n"/>
      <c r="I189" s="25" t="n"/>
      <c r="J189" s="22" t="n"/>
      <c r="K189" s="22" t="n"/>
      <c r="L189" s="24" t="n"/>
      <c r="M189" s="22" t="n"/>
      <c r="N189" s="26">
        <f>IF(M189="","",HYPERLINK(M189,"Open"))</f>
        <v/>
      </c>
    </row>
    <row r="190" ht="48" customHeight="1">
      <c r="B190" s="21" t="n"/>
      <c r="C190" s="22" t="n"/>
      <c r="D190" s="23" t="n"/>
      <c r="E190" s="24" t="n"/>
      <c r="F190" s="24" t="n"/>
      <c r="G190" s="24" t="n"/>
      <c r="H190" s="24" t="n"/>
      <c r="I190" s="25" t="n"/>
      <c r="J190" s="22" t="n"/>
      <c r="K190" s="22" t="n"/>
      <c r="L190" s="24" t="n"/>
      <c r="M190" s="22" t="n"/>
      <c r="N190" s="26">
        <f>IF(M190="","",HYPERLINK(M190,"Open"))</f>
        <v/>
      </c>
    </row>
    <row r="191" ht="48" customHeight="1">
      <c r="B191" s="21" t="n"/>
      <c r="C191" s="22" t="n"/>
      <c r="D191" s="23" t="n"/>
      <c r="E191" s="24" t="n"/>
      <c r="F191" s="24" t="n"/>
      <c r="G191" s="24" t="n"/>
      <c r="H191" s="24" t="n"/>
      <c r="I191" s="25" t="n"/>
      <c r="J191" s="22" t="n"/>
      <c r="K191" s="22" t="n"/>
      <c r="L191" s="24" t="n"/>
      <c r="M191" s="22" t="n"/>
      <c r="N191" s="26">
        <f>IF(M191="","",HYPERLINK(M191,"Open"))</f>
        <v/>
      </c>
    </row>
    <row r="192" ht="48" customHeight="1">
      <c r="B192" s="21" t="n"/>
      <c r="C192" s="22" t="n"/>
      <c r="D192" s="23" t="n"/>
      <c r="E192" s="24" t="n"/>
      <c r="F192" s="24" t="n"/>
      <c r="G192" s="24" t="n"/>
      <c r="H192" s="24" t="n"/>
      <c r="I192" s="25" t="n"/>
      <c r="J192" s="22" t="n"/>
      <c r="K192" s="22" t="n"/>
      <c r="L192" s="24" t="n"/>
      <c r="M192" s="22" t="n"/>
      <c r="N192" s="26">
        <f>IF(M192="","",HYPERLINK(M192,"Open"))</f>
        <v/>
      </c>
    </row>
    <row r="193" ht="48" customHeight="1">
      <c r="B193" s="21" t="n"/>
      <c r="C193" s="22" t="n"/>
      <c r="D193" s="23" t="n"/>
      <c r="E193" s="24" t="n"/>
      <c r="F193" s="24" t="n"/>
      <c r="G193" s="24" t="n"/>
      <c r="H193" s="24" t="n"/>
      <c r="I193" s="25" t="n"/>
      <c r="J193" s="22" t="n"/>
      <c r="K193" s="22" t="n"/>
      <c r="L193" s="24" t="n"/>
      <c r="M193" s="22" t="n"/>
      <c r="N193" s="26">
        <f>IF(M193="","",HYPERLINK(M193,"Open"))</f>
        <v/>
      </c>
    </row>
    <row r="194" ht="48" customHeight="1">
      <c r="B194" s="21" t="n"/>
      <c r="C194" s="22" t="n"/>
      <c r="D194" s="23" t="n"/>
      <c r="E194" s="24" t="n"/>
      <c r="F194" s="24" t="n"/>
      <c r="G194" s="24" t="n"/>
      <c r="H194" s="24" t="n"/>
      <c r="I194" s="25" t="n"/>
      <c r="J194" s="22" t="n"/>
      <c r="K194" s="22" t="n"/>
      <c r="L194" s="24" t="n"/>
      <c r="M194" s="22" t="n"/>
      <c r="N194" s="26">
        <f>IF(M194="","",HYPERLINK(M194,"Open"))</f>
        <v/>
      </c>
    </row>
    <row r="195" ht="48" customHeight="1">
      <c r="B195" s="21" t="n"/>
      <c r="C195" s="22" t="n"/>
      <c r="D195" s="23" t="n"/>
      <c r="E195" s="24" t="n"/>
      <c r="F195" s="24" t="n"/>
      <c r="G195" s="24" t="n"/>
      <c r="H195" s="24" t="n"/>
      <c r="I195" s="25" t="n"/>
      <c r="J195" s="22" t="n"/>
      <c r="K195" s="22" t="n"/>
      <c r="L195" s="24" t="n"/>
      <c r="M195" s="22" t="n"/>
      <c r="N195" s="26">
        <f>IF(M195="","",HYPERLINK(M195,"Open"))</f>
        <v/>
      </c>
    </row>
    <row r="196" ht="48" customHeight="1">
      <c r="B196" s="21" t="n"/>
      <c r="C196" s="22" t="n"/>
      <c r="D196" s="23" t="n"/>
      <c r="E196" s="24" t="n"/>
      <c r="F196" s="24" t="n"/>
      <c r="G196" s="24" t="n"/>
      <c r="H196" s="24" t="n"/>
      <c r="I196" s="25" t="n"/>
      <c r="J196" s="22" t="n"/>
      <c r="K196" s="22" t="n"/>
      <c r="L196" s="24" t="n"/>
      <c r="M196" s="22" t="n"/>
      <c r="N196" s="26">
        <f>IF(M196="","",HYPERLINK(M196,"Open"))</f>
        <v/>
      </c>
    </row>
    <row r="197" ht="48" customHeight="1">
      <c r="B197" s="21" t="n"/>
      <c r="C197" s="22" t="n"/>
      <c r="D197" s="23" t="n"/>
      <c r="E197" s="24" t="n"/>
      <c r="F197" s="24" t="n"/>
      <c r="G197" s="24" t="n"/>
      <c r="H197" s="24" t="n"/>
      <c r="I197" s="25" t="n"/>
      <c r="J197" s="22" t="n"/>
      <c r="K197" s="22" t="n"/>
      <c r="L197" s="24" t="n"/>
      <c r="M197" s="22" t="n"/>
      <c r="N197" s="26">
        <f>IF(M197="","",HYPERLINK(M197,"Open"))</f>
        <v/>
      </c>
    </row>
    <row r="198" ht="48" customHeight="1">
      <c r="B198" s="21" t="n"/>
      <c r="C198" s="22" t="n"/>
      <c r="D198" s="23" t="n"/>
      <c r="E198" s="24" t="n"/>
      <c r="F198" s="24" t="n"/>
      <c r="G198" s="24" t="n"/>
      <c r="H198" s="24" t="n"/>
      <c r="I198" s="25" t="n"/>
      <c r="J198" s="22" t="n"/>
      <c r="K198" s="22" t="n"/>
      <c r="L198" s="24" t="n"/>
      <c r="M198" s="22" t="n"/>
      <c r="N198" s="26">
        <f>IF(M198="","",HYPERLINK(M198,"Open"))</f>
        <v/>
      </c>
    </row>
    <row r="199" ht="48" customHeight="1">
      <c r="B199" s="21" t="n"/>
      <c r="C199" s="22" t="n"/>
      <c r="D199" s="23" t="n"/>
      <c r="E199" s="24" t="n"/>
      <c r="F199" s="24" t="n"/>
      <c r="G199" s="24" t="n"/>
      <c r="H199" s="24" t="n"/>
      <c r="I199" s="25" t="n"/>
      <c r="J199" s="22" t="n"/>
      <c r="K199" s="22" t="n"/>
      <c r="L199" s="24" t="n"/>
      <c r="M199" s="22" t="n"/>
      <c r="N199" s="26">
        <f>IF(M199="","",HYPERLINK(M199,"Open"))</f>
        <v/>
      </c>
    </row>
    <row r="200" ht="48" customHeight="1">
      <c r="B200" s="21" t="n"/>
      <c r="C200" s="22" t="n"/>
      <c r="D200" s="23" t="n"/>
      <c r="E200" s="24" t="n"/>
      <c r="F200" s="24" t="n"/>
      <c r="G200" s="24" t="n"/>
      <c r="H200" s="24" t="n"/>
      <c r="I200" s="25" t="n"/>
      <c r="J200" s="22" t="n"/>
      <c r="K200" s="22" t="n"/>
      <c r="L200" s="24" t="n"/>
      <c r="M200" s="22" t="n"/>
      <c r="N200" s="26">
        <f>IF(M200="","",HYPERLINK(M200,"Open"))</f>
        <v/>
      </c>
    </row>
    <row r="201" ht="48" customHeight="1">
      <c r="B201" s="21" t="n"/>
      <c r="C201" s="22" t="n"/>
      <c r="D201" s="23" t="n"/>
      <c r="E201" s="24" t="n"/>
      <c r="F201" s="24" t="n"/>
      <c r="G201" s="24" t="n"/>
      <c r="H201" s="24" t="n"/>
      <c r="I201" s="25" t="n"/>
      <c r="J201" s="22" t="n"/>
      <c r="K201" s="22" t="n"/>
      <c r="L201" s="24" t="n"/>
      <c r="M201" s="22" t="n"/>
      <c r="N201" s="26">
        <f>IF(M201="","",HYPERLINK(M201,"Open"))</f>
        <v/>
      </c>
    </row>
    <row r="202" ht="48" customHeight="1">
      <c r="B202" s="21" t="n"/>
      <c r="C202" s="22" t="n"/>
      <c r="D202" s="23" t="n"/>
      <c r="E202" s="24" t="n"/>
      <c r="F202" s="24" t="n"/>
      <c r="G202" s="24" t="n"/>
      <c r="H202" s="24" t="n"/>
      <c r="I202" s="25" t="n"/>
      <c r="J202" s="22" t="n"/>
      <c r="K202" s="22" t="n"/>
      <c r="L202" s="24" t="n"/>
      <c r="M202" s="22" t="n"/>
      <c r="N202" s="26">
        <f>IF(M202="","",HYPERLINK(M202,"Open"))</f>
        <v/>
      </c>
    </row>
    <row r="203" ht="48" customHeight="1">
      <c r="B203" s="21" t="n"/>
      <c r="C203" s="22" t="n"/>
      <c r="D203" s="23" t="n"/>
      <c r="E203" s="24" t="n"/>
      <c r="F203" s="24" t="n"/>
      <c r="G203" s="24" t="n"/>
      <c r="H203" s="24" t="n"/>
      <c r="I203" s="25" t="n"/>
      <c r="J203" s="22" t="n"/>
      <c r="K203" s="22" t="n"/>
      <c r="L203" s="24" t="n"/>
      <c r="M203" s="22" t="n"/>
      <c r="N203" s="26">
        <f>IF(M203="","",HYPERLINK(M203,"Open"))</f>
        <v/>
      </c>
    </row>
    <row r="204" ht="48" customHeight="1">
      <c r="B204" s="21" t="n"/>
      <c r="C204" s="22" t="n"/>
      <c r="D204" s="23" t="n"/>
      <c r="E204" s="24" t="n"/>
      <c r="F204" s="24" t="n"/>
      <c r="G204" s="24" t="n"/>
      <c r="H204" s="24" t="n"/>
      <c r="I204" s="25" t="n"/>
      <c r="J204" s="22" t="n"/>
      <c r="K204" s="22" t="n"/>
      <c r="L204" s="24" t="n"/>
      <c r="M204" s="22" t="n"/>
      <c r="N204" s="26">
        <f>IF(M204="","",HYPERLINK(M204,"Open"))</f>
        <v/>
      </c>
    </row>
    <row r="205" ht="48" customHeight="1">
      <c r="B205" s="21" t="n"/>
      <c r="C205" s="22" t="n"/>
      <c r="D205" s="23" t="n"/>
      <c r="E205" s="24" t="n"/>
      <c r="F205" s="24" t="n"/>
      <c r="G205" s="24" t="n"/>
      <c r="H205" s="24" t="n"/>
      <c r="I205" s="25" t="n"/>
      <c r="J205" s="22" t="n"/>
      <c r="K205" s="22" t="n"/>
      <c r="L205" s="24" t="n"/>
      <c r="M205" s="22" t="n"/>
      <c r="N205" s="26">
        <f>IF(M205="","",HYPERLINK(M205,"Open"))</f>
        <v/>
      </c>
    </row>
    <row r="206" ht="48" customHeight="1">
      <c r="B206" s="21" t="n"/>
      <c r="C206" s="22" t="n"/>
      <c r="D206" s="23" t="n"/>
      <c r="E206" s="24" t="n"/>
      <c r="F206" s="24" t="n"/>
      <c r="G206" s="24" t="n"/>
      <c r="H206" s="24" t="n"/>
      <c r="I206" s="25" t="n"/>
      <c r="J206" s="22" t="n"/>
      <c r="K206" s="22" t="n"/>
      <c r="L206" s="24" t="n"/>
      <c r="M206" s="22" t="n"/>
      <c r="N206" s="26">
        <f>IF(M206="","",HYPERLINK(M206,"Open"))</f>
        <v/>
      </c>
    </row>
    <row r="207" ht="48" customHeight="1">
      <c r="B207" s="21" t="n"/>
      <c r="C207" s="22" t="n"/>
      <c r="D207" s="23" t="n"/>
      <c r="E207" s="24" t="n"/>
      <c r="F207" s="24" t="n"/>
      <c r="G207" s="24" t="n"/>
      <c r="H207" s="24" t="n"/>
      <c r="I207" s="25" t="n"/>
      <c r="J207" s="22" t="n"/>
      <c r="K207" s="22" t="n"/>
      <c r="L207" s="24" t="n"/>
      <c r="M207" s="22" t="n"/>
      <c r="N207" s="26">
        <f>IF(M207="","",HYPERLINK(M207,"Open"))</f>
        <v/>
      </c>
    </row>
    <row r="208" ht="48" customHeight="1">
      <c r="B208" s="21" t="n"/>
      <c r="C208" s="22" t="n"/>
      <c r="D208" s="23" t="n"/>
      <c r="E208" s="24" t="n"/>
      <c r="F208" s="24" t="n"/>
      <c r="G208" s="24" t="n"/>
      <c r="H208" s="24" t="n"/>
      <c r="I208" s="25" t="n"/>
      <c r="J208" s="22" t="n"/>
      <c r="K208" s="22" t="n"/>
      <c r="L208" s="24" t="n"/>
      <c r="M208" s="22" t="n"/>
      <c r="N208" s="26">
        <f>IF(M208="","",HYPERLINK(M208,"Open"))</f>
        <v/>
      </c>
    </row>
    <row r="209" ht="48" customHeight="1">
      <c r="B209" s="21" t="n"/>
      <c r="C209" s="22" t="n"/>
      <c r="D209" s="23" t="n"/>
      <c r="E209" s="24" t="n"/>
      <c r="F209" s="24" t="n"/>
      <c r="G209" s="24" t="n"/>
      <c r="H209" s="24" t="n"/>
      <c r="I209" s="25" t="n"/>
      <c r="J209" s="22" t="n"/>
      <c r="K209" s="22" t="n"/>
      <c r="L209" s="24" t="n"/>
      <c r="M209" s="22" t="n"/>
      <c r="N209" s="26">
        <f>IF(M209="","",HYPERLINK(M209,"Open"))</f>
        <v/>
      </c>
    </row>
    <row r="210" ht="48" customHeight="1">
      <c r="B210" s="21" t="n"/>
      <c r="C210" s="22" t="n"/>
      <c r="D210" s="23" t="n"/>
      <c r="E210" s="24" t="n"/>
      <c r="F210" s="24" t="n"/>
      <c r="G210" s="24" t="n"/>
      <c r="H210" s="24" t="n"/>
      <c r="I210" s="25" t="n"/>
      <c r="J210" s="22" t="n"/>
      <c r="K210" s="22" t="n"/>
      <c r="L210" s="24" t="n"/>
      <c r="M210" s="22" t="n"/>
      <c r="N210" s="26">
        <f>IF(M210="","",HYPERLINK(M210,"Open"))</f>
        <v/>
      </c>
    </row>
    <row r="211" ht="48" customHeight="1">
      <c r="B211" s="21" t="n"/>
      <c r="C211" s="22" t="n"/>
      <c r="D211" s="23" t="n"/>
      <c r="E211" s="24" t="n"/>
      <c r="F211" s="24" t="n"/>
      <c r="G211" s="24" t="n"/>
      <c r="H211" s="24" t="n"/>
      <c r="I211" s="25" t="n"/>
      <c r="J211" s="22" t="n"/>
      <c r="K211" s="22" t="n"/>
      <c r="L211" s="24" t="n"/>
      <c r="M211" s="22" t="n"/>
      <c r="N211" s="26">
        <f>IF(M211="","",HYPERLINK(M211,"Open"))</f>
        <v/>
      </c>
    </row>
    <row r="212" ht="48" customHeight="1">
      <c r="B212" s="21" t="n"/>
      <c r="C212" s="22" t="n"/>
      <c r="D212" s="23" t="n"/>
      <c r="E212" s="24" t="n"/>
      <c r="F212" s="24" t="n"/>
      <c r="G212" s="24" t="n"/>
      <c r="H212" s="24" t="n"/>
      <c r="I212" s="25" t="n"/>
      <c r="J212" s="22" t="n"/>
      <c r="K212" s="22" t="n"/>
      <c r="L212" s="24" t="n"/>
      <c r="M212" s="22" t="n"/>
      <c r="N212" s="26">
        <f>IF(M212="","",HYPERLINK(M212,"Open"))</f>
        <v/>
      </c>
    </row>
    <row r="213" ht="48" customHeight="1">
      <c r="B213" s="21" t="n"/>
      <c r="C213" s="22" t="n"/>
      <c r="D213" s="23" t="n"/>
      <c r="E213" s="24" t="n"/>
      <c r="F213" s="24" t="n"/>
      <c r="G213" s="24" t="n"/>
      <c r="H213" s="24" t="n"/>
      <c r="I213" s="25" t="n"/>
      <c r="J213" s="22" t="n"/>
      <c r="K213" s="22" t="n"/>
      <c r="L213" s="24" t="n"/>
      <c r="M213" s="22" t="n"/>
      <c r="N213" s="26">
        <f>IF(M213="","",HYPERLINK(M213,"Open"))</f>
        <v/>
      </c>
    </row>
    <row r="214" ht="48" customHeight="1">
      <c r="B214" s="21" t="n"/>
      <c r="C214" s="22" t="n"/>
      <c r="D214" s="23" t="n"/>
      <c r="E214" s="24" t="n"/>
      <c r="F214" s="24" t="n"/>
      <c r="G214" s="24" t="n"/>
      <c r="H214" s="24" t="n"/>
      <c r="I214" s="25" t="n"/>
      <c r="J214" s="22" t="n"/>
      <c r="K214" s="22" t="n"/>
      <c r="L214" s="24" t="n"/>
      <c r="M214" s="22" t="n"/>
      <c r="N214" s="26">
        <f>IF(M214="","",HYPERLINK(M214,"Open"))</f>
        <v/>
      </c>
    </row>
    <row r="215" ht="48" customHeight="1">
      <c r="B215" s="21" t="n"/>
      <c r="C215" s="22" t="n"/>
      <c r="D215" s="23" t="n"/>
      <c r="E215" s="24" t="n"/>
      <c r="F215" s="24" t="n"/>
      <c r="G215" s="24" t="n"/>
      <c r="H215" s="24" t="n"/>
      <c r="I215" s="25" t="n"/>
      <c r="J215" s="22" t="n"/>
      <c r="K215" s="22" t="n"/>
      <c r="L215" s="24" t="n"/>
      <c r="M215" s="22" t="n"/>
      <c r="N215" s="26">
        <f>IF(M215="","",HYPERLINK(M215,"Open"))</f>
        <v/>
      </c>
    </row>
    <row r="216" ht="48" customHeight="1">
      <c r="B216" s="21" t="n"/>
      <c r="C216" s="22" t="n"/>
      <c r="D216" s="23" t="n"/>
      <c r="E216" s="24" t="n"/>
      <c r="F216" s="24" t="n"/>
      <c r="G216" s="24" t="n"/>
      <c r="H216" s="24" t="n"/>
      <c r="I216" s="25" t="n"/>
      <c r="J216" s="22" t="n"/>
      <c r="K216" s="22" t="n"/>
      <c r="L216" s="24" t="n"/>
      <c r="M216" s="22" t="n"/>
      <c r="N216" s="26">
        <f>IF(M216="","",HYPERLINK(M216,"Open"))</f>
        <v/>
      </c>
    </row>
    <row r="217" ht="48" customHeight="1">
      <c r="B217" s="21" t="n"/>
      <c r="C217" s="22" t="n"/>
      <c r="D217" s="23" t="n"/>
      <c r="E217" s="24" t="n"/>
      <c r="F217" s="24" t="n"/>
      <c r="G217" s="24" t="n"/>
      <c r="H217" s="24" t="n"/>
      <c r="I217" s="25" t="n"/>
      <c r="J217" s="22" t="n"/>
      <c r="K217" s="22" t="n"/>
      <c r="L217" s="24" t="n"/>
      <c r="M217" s="22" t="n"/>
      <c r="N217" s="26">
        <f>IF(M217="","",HYPERLINK(M217,"Open"))</f>
        <v/>
      </c>
    </row>
    <row r="218" ht="48" customHeight="1">
      <c r="B218" s="21" t="n"/>
      <c r="C218" s="22" t="n"/>
      <c r="D218" s="23" t="n"/>
      <c r="E218" s="24" t="n"/>
      <c r="F218" s="24" t="n"/>
      <c r="G218" s="24" t="n"/>
      <c r="H218" s="24" t="n"/>
      <c r="I218" s="25" t="n"/>
      <c r="J218" s="22" t="n"/>
      <c r="K218" s="22" t="n"/>
      <c r="L218" s="24" t="n"/>
      <c r="M218" s="22" t="n"/>
      <c r="N218" s="26">
        <f>IF(M218="","",HYPERLINK(M218,"Open"))</f>
        <v/>
      </c>
    </row>
    <row r="219" ht="48" customHeight="1">
      <c r="B219" s="21" t="n"/>
      <c r="C219" s="22" t="n"/>
      <c r="D219" s="23" t="n"/>
      <c r="E219" s="24" t="n"/>
      <c r="F219" s="24" t="n"/>
      <c r="G219" s="24" t="n"/>
      <c r="H219" s="24" t="n"/>
      <c r="I219" s="25" t="n"/>
      <c r="J219" s="22" t="n"/>
      <c r="K219" s="22" t="n"/>
      <c r="L219" s="24" t="n"/>
      <c r="M219" s="22" t="n"/>
      <c r="N219" s="26">
        <f>IF(M219="","",HYPERLINK(M219,"Open"))</f>
        <v/>
      </c>
    </row>
    <row r="220" ht="48" customHeight="1">
      <c r="B220" s="21" t="n"/>
      <c r="C220" s="22" t="n"/>
      <c r="D220" s="23" t="n"/>
      <c r="E220" s="24" t="n"/>
      <c r="F220" s="24" t="n"/>
      <c r="G220" s="24" t="n"/>
      <c r="H220" s="24" t="n"/>
      <c r="I220" s="25" t="n"/>
      <c r="J220" s="22" t="n"/>
      <c r="K220" s="22" t="n"/>
      <c r="L220" s="24" t="n"/>
      <c r="M220" s="22" t="n"/>
      <c r="N220" s="26">
        <f>IF(M220="","",HYPERLINK(M220,"Open"))</f>
        <v/>
      </c>
    </row>
    <row r="221" ht="48" customHeight="1">
      <c r="B221" s="21" t="n"/>
      <c r="C221" s="22" t="n"/>
      <c r="D221" s="23" t="n"/>
      <c r="E221" s="24" t="n"/>
      <c r="F221" s="24" t="n"/>
      <c r="G221" s="24" t="n"/>
      <c r="H221" s="24" t="n"/>
      <c r="I221" s="25" t="n"/>
      <c r="J221" s="22" t="n"/>
      <c r="K221" s="22" t="n"/>
      <c r="L221" s="24" t="n"/>
      <c r="M221" s="22" t="n"/>
      <c r="N221" s="26">
        <f>IF(M221="","",HYPERLINK(M221,"Open"))</f>
        <v/>
      </c>
    </row>
    <row r="222" ht="48" customHeight="1">
      <c r="B222" s="21" t="n"/>
      <c r="C222" s="22" t="n"/>
      <c r="D222" s="23" t="n"/>
      <c r="E222" s="24" t="n"/>
      <c r="F222" s="24" t="n"/>
      <c r="G222" s="24" t="n"/>
      <c r="H222" s="24" t="n"/>
      <c r="I222" s="25" t="n"/>
      <c r="J222" s="22" t="n"/>
      <c r="K222" s="22" t="n"/>
      <c r="L222" s="24" t="n"/>
      <c r="M222" s="22" t="n"/>
      <c r="N222" s="26">
        <f>IF(M222="","",HYPERLINK(M222,"Open"))</f>
        <v/>
      </c>
    </row>
    <row r="223" ht="48" customHeight="1">
      <c r="B223" s="21" t="n"/>
      <c r="C223" s="22" t="n"/>
      <c r="D223" s="23" t="n"/>
      <c r="E223" s="24" t="n"/>
      <c r="F223" s="24" t="n"/>
      <c r="G223" s="24" t="n"/>
      <c r="H223" s="24" t="n"/>
      <c r="I223" s="25" t="n"/>
      <c r="J223" s="22" t="n"/>
      <c r="K223" s="22" t="n"/>
      <c r="L223" s="24" t="n"/>
      <c r="M223" s="22" t="n"/>
      <c r="N223" s="26">
        <f>IF(M223="","",HYPERLINK(M223,"Open"))</f>
        <v/>
      </c>
    </row>
    <row r="224" ht="48" customHeight="1">
      <c r="B224" s="21" t="n"/>
      <c r="C224" s="22" t="n"/>
      <c r="D224" s="23" t="n"/>
      <c r="E224" s="24" t="n"/>
      <c r="F224" s="24" t="n"/>
      <c r="G224" s="24" t="n"/>
      <c r="H224" s="24" t="n"/>
      <c r="I224" s="25" t="n"/>
      <c r="J224" s="22" t="n"/>
      <c r="K224" s="22" t="n"/>
      <c r="L224" s="24" t="n"/>
      <c r="M224" s="22" t="n"/>
      <c r="N224" s="26">
        <f>IF(M224="","",HYPERLINK(M224,"Open"))</f>
        <v/>
      </c>
    </row>
    <row r="225" ht="48" customHeight="1">
      <c r="B225" s="21" t="n"/>
      <c r="C225" s="22" t="n"/>
      <c r="D225" s="23" t="n"/>
      <c r="E225" s="24" t="n"/>
      <c r="F225" s="24" t="n"/>
      <c r="G225" s="24" t="n"/>
      <c r="H225" s="24" t="n"/>
      <c r="I225" s="25" t="n"/>
      <c r="J225" s="22" t="n"/>
      <c r="K225" s="22" t="n"/>
      <c r="L225" s="24" t="n"/>
      <c r="M225" s="22" t="n"/>
      <c r="N225" s="26">
        <f>IF(M225="","",HYPERLINK(M225,"Open"))</f>
        <v/>
      </c>
    </row>
    <row r="226" ht="48" customHeight="1">
      <c r="B226" s="21" t="n"/>
      <c r="C226" s="22" t="n"/>
      <c r="D226" s="23" t="n"/>
      <c r="E226" s="24" t="n"/>
      <c r="F226" s="24" t="n"/>
      <c r="G226" s="24" t="n"/>
      <c r="H226" s="24" t="n"/>
      <c r="I226" s="25" t="n"/>
      <c r="J226" s="22" t="n"/>
      <c r="K226" s="22" t="n"/>
      <c r="L226" s="24" t="n"/>
      <c r="M226" s="22" t="n"/>
      <c r="N226" s="26">
        <f>IF(M226="","",HYPERLINK(M226,"Open"))</f>
        <v/>
      </c>
    </row>
    <row r="227" ht="48" customHeight="1">
      <c r="B227" s="21" t="n"/>
      <c r="C227" s="22" t="n"/>
      <c r="D227" s="23" t="n"/>
      <c r="E227" s="24" t="n"/>
      <c r="F227" s="24" t="n"/>
      <c r="G227" s="24" t="n"/>
      <c r="H227" s="24" t="n"/>
      <c r="I227" s="25" t="n"/>
      <c r="J227" s="22" t="n"/>
      <c r="K227" s="22" t="n"/>
      <c r="L227" s="24" t="n"/>
      <c r="M227" s="22" t="n"/>
      <c r="N227" s="26">
        <f>IF(M227="","",HYPERLINK(M227,"Open"))</f>
        <v/>
      </c>
    </row>
    <row r="228" ht="48" customHeight="1">
      <c r="B228" s="21" t="n"/>
      <c r="C228" s="22" t="n"/>
      <c r="D228" s="23" t="n"/>
      <c r="E228" s="24" t="n"/>
      <c r="F228" s="24" t="n"/>
      <c r="G228" s="24" t="n"/>
      <c r="H228" s="24" t="n"/>
      <c r="I228" s="25" t="n"/>
      <c r="J228" s="22" t="n"/>
      <c r="K228" s="22" t="n"/>
      <c r="L228" s="24" t="n"/>
      <c r="M228" s="22" t="n"/>
      <c r="N228" s="26">
        <f>IF(M228="","",HYPERLINK(M228,"Open"))</f>
        <v/>
      </c>
    </row>
    <row r="229" ht="48" customHeight="1">
      <c r="B229" s="21" t="n"/>
      <c r="C229" s="22" t="n"/>
      <c r="D229" s="23" t="n"/>
      <c r="E229" s="24" t="n"/>
      <c r="F229" s="24" t="n"/>
      <c r="G229" s="24" t="n"/>
      <c r="H229" s="24" t="n"/>
      <c r="I229" s="25" t="n"/>
      <c r="J229" s="22" t="n"/>
      <c r="K229" s="22" t="n"/>
      <c r="L229" s="24" t="n"/>
      <c r="M229" s="22" t="n"/>
      <c r="N229" s="26">
        <f>IF(M229="","",HYPERLINK(M229,"Open"))</f>
        <v/>
      </c>
    </row>
    <row r="230" ht="48" customHeight="1">
      <c r="B230" s="21" t="n"/>
      <c r="C230" s="22" t="n"/>
      <c r="D230" s="23" t="n"/>
      <c r="E230" s="24" t="n"/>
      <c r="F230" s="24" t="n"/>
      <c r="G230" s="24" t="n"/>
      <c r="H230" s="24" t="n"/>
      <c r="I230" s="25" t="n"/>
      <c r="J230" s="22" t="n"/>
      <c r="K230" s="22" t="n"/>
      <c r="L230" s="24" t="n"/>
      <c r="M230" s="22" t="n"/>
      <c r="N230" s="26">
        <f>IF(M230="","",HYPERLINK(M230,"Open"))</f>
        <v/>
      </c>
    </row>
    <row r="231" ht="48" customHeight="1">
      <c r="B231" s="21" t="n"/>
      <c r="C231" s="22" t="n"/>
      <c r="D231" s="23" t="n"/>
      <c r="E231" s="24" t="n"/>
      <c r="F231" s="24" t="n"/>
      <c r="G231" s="24" t="n"/>
      <c r="H231" s="24" t="n"/>
      <c r="I231" s="25" t="n"/>
      <c r="J231" s="22" t="n"/>
      <c r="K231" s="22" t="n"/>
      <c r="L231" s="24" t="n"/>
      <c r="M231" s="22" t="n"/>
      <c r="N231" s="26">
        <f>IF(M231="","",HYPERLINK(M231,"Open"))</f>
        <v/>
      </c>
    </row>
    <row r="232" ht="48" customHeight="1">
      <c r="B232" s="21" t="n"/>
      <c r="C232" s="22" t="n"/>
      <c r="D232" s="23" t="n"/>
      <c r="E232" s="24" t="n"/>
      <c r="F232" s="24" t="n"/>
      <c r="G232" s="24" t="n"/>
      <c r="H232" s="24" t="n"/>
      <c r="I232" s="25" t="n"/>
      <c r="J232" s="22" t="n"/>
      <c r="K232" s="22" t="n"/>
      <c r="L232" s="24" t="n"/>
      <c r="M232" s="22" t="n"/>
      <c r="N232" s="26">
        <f>IF(M232="","",HYPERLINK(M232,"Open"))</f>
        <v/>
      </c>
    </row>
    <row r="233" ht="48" customHeight="1">
      <c r="B233" s="21" t="n"/>
      <c r="C233" s="22" t="n"/>
      <c r="D233" s="23" t="n"/>
      <c r="E233" s="24" t="n"/>
      <c r="F233" s="24" t="n"/>
      <c r="G233" s="24" t="n"/>
      <c r="H233" s="24" t="n"/>
      <c r="I233" s="25" t="n"/>
      <c r="J233" s="22" t="n"/>
      <c r="K233" s="22" t="n"/>
      <c r="L233" s="24" t="n"/>
      <c r="M233" s="22" t="n"/>
      <c r="N233" s="26">
        <f>IF(M233="","",HYPERLINK(M233,"Open"))</f>
        <v/>
      </c>
    </row>
    <row r="234" ht="48" customHeight="1">
      <c r="B234" s="21" t="n"/>
      <c r="C234" s="22" t="n"/>
      <c r="D234" s="23" t="n"/>
      <c r="E234" s="24" t="n"/>
      <c r="F234" s="24" t="n"/>
      <c r="G234" s="24" t="n"/>
      <c r="H234" s="24" t="n"/>
      <c r="I234" s="25" t="n"/>
      <c r="J234" s="22" t="n"/>
      <c r="K234" s="22" t="n"/>
      <c r="L234" s="24" t="n"/>
      <c r="M234" s="22" t="n"/>
      <c r="N234" s="26">
        <f>IF(M234="","",HYPERLINK(M234,"Open"))</f>
        <v/>
      </c>
    </row>
    <row r="235" ht="48" customHeight="1">
      <c r="B235" s="21" t="n"/>
      <c r="C235" s="22" t="n"/>
      <c r="D235" s="23" t="n"/>
      <c r="E235" s="24" t="n"/>
      <c r="F235" s="24" t="n"/>
      <c r="G235" s="24" t="n"/>
      <c r="H235" s="24" t="n"/>
      <c r="I235" s="25" t="n"/>
      <c r="J235" s="22" t="n"/>
      <c r="K235" s="22" t="n"/>
      <c r="L235" s="24" t="n"/>
      <c r="M235" s="22" t="n"/>
      <c r="N235" s="26">
        <f>IF(M235="","",HYPERLINK(M235,"Open"))</f>
        <v/>
      </c>
    </row>
    <row r="236" ht="48" customHeight="1">
      <c r="B236" s="21" t="n"/>
      <c r="C236" s="22" t="n"/>
      <c r="D236" s="23" t="n"/>
      <c r="E236" s="24" t="n"/>
      <c r="F236" s="24" t="n"/>
      <c r="G236" s="24" t="n"/>
      <c r="H236" s="24" t="n"/>
      <c r="I236" s="25" t="n"/>
      <c r="J236" s="22" t="n"/>
      <c r="K236" s="22" t="n"/>
      <c r="L236" s="24" t="n"/>
      <c r="M236" s="22" t="n"/>
      <c r="N236" s="26">
        <f>IF(M236="","",HYPERLINK(M236,"Open"))</f>
        <v/>
      </c>
    </row>
    <row r="237" ht="48" customHeight="1">
      <c r="B237" s="21" t="n"/>
      <c r="C237" s="22" t="n"/>
      <c r="D237" s="23" t="n"/>
      <c r="E237" s="24" t="n"/>
      <c r="F237" s="24" t="n"/>
      <c r="G237" s="24" t="n"/>
      <c r="H237" s="24" t="n"/>
      <c r="I237" s="25" t="n"/>
      <c r="J237" s="22" t="n"/>
      <c r="K237" s="22" t="n"/>
      <c r="L237" s="24" t="n"/>
      <c r="M237" s="22" t="n"/>
      <c r="N237" s="26">
        <f>IF(M237="","",HYPERLINK(M237,"Open"))</f>
        <v/>
      </c>
    </row>
    <row r="238" ht="48" customHeight="1">
      <c r="B238" s="21" t="n"/>
      <c r="C238" s="22" t="n"/>
      <c r="D238" s="23" t="n"/>
      <c r="E238" s="24" t="n"/>
      <c r="F238" s="24" t="n"/>
      <c r="G238" s="24" t="n"/>
      <c r="H238" s="24" t="n"/>
      <c r="I238" s="25" t="n"/>
      <c r="J238" s="22" t="n"/>
      <c r="K238" s="22" t="n"/>
      <c r="L238" s="24" t="n"/>
      <c r="M238" s="22" t="n"/>
      <c r="N238" s="26">
        <f>IF(M238="","",HYPERLINK(M238,"Open"))</f>
        <v/>
      </c>
    </row>
    <row r="239" ht="48" customHeight="1">
      <c r="B239" s="21" t="n"/>
      <c r="C239" s="22" t="n"/>
      <c r="D239" s="23" t="n"/>
      <c r="E239" s="24" t="n"/>
      <c r="F239" s="24" t="n"/>
      <c r="G239" s="24" t="n"/>
      <c r="H239" s="24" t="n"/>
      <c r="I239" s="25" t="n"/>
      <c r="J239" s="22" t="n"/>
      <c r="K239" s="22" t="n"/>
      <c r="L239" s="24" t="n"/>
      <c r="M239" s="22" t="n"/>
      <c r="N239" s="26">
        <f>IF(M239="","",HYPERLINK(M239,"Open"))</f>
        <v/>
      </c>
    </row>
    <row r="240" ht="48" customHeight="1">
      <c r="B240" s="21" t="n"/>
      <c r="C240" s="22" t="n"/>
      <c r="D240" s="23" t="n"/>
      <c r="E240" s="24" t="n"/>
      <c r="F240" s="24" t="n"/>
      <c r="G240" s="24" t="n"/>
      <c r="H240" s="24" t="n"/>
      <c r="I240" s="25" t="n"/>
      <c r="J240" s="22" t="n"/>
      <c r="K240" s="22" t="n"/>
      <c r="L240" s="24" t="n"/>
      <c r="M240" s="22" t="n"/>
      <c r="N240" s="26">
        <f>IF(M240="","",HYPERLINK(M240,"Open"))</f>
        <v/>
      </c>
    </row>
    <row r="241" ht="48" customHeight="1">
      <c r="B241" s="21" t="n"/>
      <c r="C241" s="22" t="n"/>
      <c r="D241" s="23" t="n"/>
      <c r="E241" s="24" t="n"/>
      <c r="F241" s="24" t="n"/>
      <c r="G241" s="24" t="n"/>
      <c r="H241" s="24" t="n"/>
      <c r="I241" s="25" t="n"/>
      <c r="J241" s="22" t="n"/>
      <c r="K241" s="22" t="n"/>
      <c r="L241" s="24" t="n"/>
      <c r="M241" s="22" t="n"/>
      <c r="N241" s="26">
        <f>IF(M241="","",HYPERLINK(M241,"Open"))</f>
        <v/>
      </c>
    </row>
    <row r="242" ht="48" customHeight="1">
      <c r="B242" s="21" t="n"/>
      <c r="C242" s="22" t="n"/>
      <c r="D242" s="23" t="n"/>
      <c r="E242" s="24" t="n"/>
      <c r="F242" s="24" t="n"/>
      <c r="G242" s="24" t="n"/>
      <c r="H242" s="24" t="n"/>
      <c r="I242" s="25" t="n"/>
      <c r="J242" s="22" t="n"/>
      <c r="K242" s="22" t="n"/>
      <c r="L242" s="24" t="n"/>
      <c r="M242" s="22" t="n"/>
      <c r="N242" s="26">
        <f>IF(M242="","",HYPERLINK(M242,"Open"))</f>
        <v/>
      </c>
    </row>
    <row r="243" ht="48" customHeight="1">
      <c r="B243" s="21" t="n"/>
      <c r="C243" s="22" t="n"/>
      <c r="D243" s="23" t="n"/>
      <c r="E243" s="24" t="n"/>
      <c r="F243" s="24" t="n"/>
      <c r="G243" s="24" t="n"/>
      <c r="H243" s="24" t="n"/>
      <c r="I243" s="25" t="n"/>
      <c r="J243" s="22" t="n"/>
      <c r="K243" s="22" t="n"/>
      <c r="L243" s="24" t="n"/>
      <c r="M243" s="22" t="n"/>
      <c r="N243" s="26">
        <f>IF(M243="","",HYPERLINK(M243,"Open"))</f>
        <v/>
      </c>
    </row>
    <row r="244" ht="48" customHeight="1">
      <c r="B244" s="21" t="n"/>
      <c r="C244" s="22" t="n"/>
      <c r="D244" s="23" t="n"/>
      <c r="E244" s="24" t="n"/>
      <c r="F244" s="24" t="n"/>
      <c r="G244" s="24" t="n"/>
      <c r="H244" s="24" t="n"/>
      <c r="I244" s="25" t="n"/>
      <c r="J244" s="22" t="n"/>
      <c r="K244" s="22" t="n"/>
      <c r="L244" s="24" t="n"/>
      <c r="M244" s="22" t="n"/>
      <c r="N244" s="26">
        <f>IF(M244="","",HYPERLINK(M244,"Open"))</f>
        <v/>
      </c>
    </row>
    <row r="245" ht="48" customHeight="1">
      <c r="B245" s="21" t="n"/>
      <c r="C245" s="22" t="n"/>
      <c r="D245" s="23" t="n"/>
      <c r="E245" s="24" t="n"/>
      <c r="F245" s="24" t="n"/>
      <c r="G245" s="24" t="n"/>
      <c r="H245" s="24" t="n"/>
      <c r="I245" s="25" t="n"/>
      <c r="J245" s="22" t="n"/>
      <c r="K245" s="22" t="n"/>
      <c r="L245" s="24" t="n"/>
      <c r="M245" s="22" t="n"/>
      <c r="N245" s="26">
        <f>IF(M245="","",HYPERLINK(M245,"Open"))</f>
        <v/>
      </c>
    </row>
    <row r="246" ht="48" customHeight="1">
      <c r="B246" s="21" t="n"/>
      <c r="C246" s="22" t="n"/>
      <c r="D246" s="23" t="n"/>
      <c r="E246" s="24" t="n"/>
      <c r="F246" s="24" t="n"/>
      <c r="G246" s="24" t="n"/>
      <c r="H246" s="24" t="n"/>
      <c r="I246" s="25" t="n"/>
      <c r="J246" s="22" t="n"/>
      <c r="K246" s="22" t="n"/>
      <c r="L246" s="24" t="n"/>
      <c r="M246" s="22" t="n"/>
      <c r="N246" s="26">
        <f>IF(M246="","",HYPERLINK(M246,"Open"))</f>
        <v/>
      </c>
    </row>
    <row r="247" ht="48" customHeight="1">
      <c r="B247" s="21" t="n"/>
      <c r="C247" s="22" t="n"/>
      <c r="D247" s="23" t="n"/>
      <c r="E247" s="24" t="n"/>
      <c r="F247" s="24" t="n"/>
      <c r="G247" s="24" t="n"/>
      <c r="H247" s="24" t="n"/>
      <c r="I247" s="25" t="n"/>
      <c r="J247" s="22" t="n"/>
      <c r="K247" s="22" t="n"/>
      <c r="L247" s="24" t="n"/>
      <c r="M247" s="22" t="n"/>
      <c r="N247" s="26">
        <f>IF(M247="","",HYPERLINK(M247,"Open"))</f>
        <v/>
      </c>
    </row>
    <row r="248" ht="48" customHeight="1">
      <c r="B248" s="21" t="n"/>
      <c r="C248" s="22" t="n"/>
      <c r="D248" s="23" t="n"/>
      <c r="E248" s="24" t="n"/>
      <c r="F248" s="24" t="n"/>
      <c r="G248" s="24" t="n"/>
      <c r="H248" s="24" t="n"/>
      <c r="I248" s="25" t="n"/>
      <c r="J248" s="22" t="n"/>
      <c r="K248" s="22" t="n"/>
      <c r="L248" s="24" t="n"/>
      <c r="M248" s="22" t="n"/>
      <c r="N248" s="26">
        <f>IF(M248="","",HYPERLINK(M248,"Open"))</f>
        <v/>
      </c>
    </row>
    <row r="249" ht="48" customHeight="1">
      <c r="B249" s="21" t="n"/>
      <c r="C249" s="22" t="n"/>
      <c r="D249" s="23" t="n"/>
      <c r="E249" s="24" t="n"/>
      <c r="F249" s="24" t="n"/>
      <c r="G249" s="24" t="n"/>
      <c r="H249" s="24" t="n"/>
      <c r="I249" s="25" t="n"/>
      <c r="J249" s="22" t="n"/>
      <c r="K249" s="22" t="n"/>
      <c r="L249" s="24" t="n"/>
      <c r="M249" s="22" t="n"/>
      <c r="N249" s="26">
        <f>IF(M249="","",HYPERLINK(M249,"Open"))</f>
        <v/>
      </c>
    </row>
    <row r="250" ht="48" customHeight="1">
      <c r="B250" s="21" t="n"/>
      <c r="C250" s="22" t="n"/>
      <c r="D250" s="23" t="n"/>
      <c r="E250" s="24" t="n"/>
      <c r="F250" s="24" t="n"/>
      <c r="G250" s="24" t="n"/>
      <c r="H250" s="24" t="n"/>
      <c r="I250" s="25" t="n"/>
      <c r="J250" s="22" t="n"/>
      <c r="K250" s="22" t="n"/>
      <c r="L250" s="24" t="n"/>
      <c r="M250" s="22" t="n"/>
      <c r="N250" s="26">
        <f>IF(M250="","",HYPERLINK(M250,"Open"))</f>
        <v/>
      </c>
    </row>
    <row r="251" ht="48" customHeight="1">
      <c r="B251" s="21" t="n"/>
      <c r="C251" s="22" t="n"/>
      <c r="D251" s="23" t="n"/>
      <c r="E251" s="24" t="n"/>
      <c r="F251" s="24" t="n"/>
      <c r="G251" s="24" t="n"/>
      <c r="H251" s="24" t="n"/>
      <c r="I251" s="25" t="n"/>
      <c r="J251" s="22" t="n"/>
      <c r="K251" s="22" t="n"/>
      <c r="L251" s="24" t="n"/>
      <c r="M251" s="22" t="n"/>
      <c r="N251" s="26">
        <f>IF(M251="","",HYPERLINK(M251,"Open"))</f>
        <v/>
      </c>
    </row>
    <row r="252" ht="48" customHeight="1">
      <c r="B252" s="21" t="n"/>
      <c r="C252" s="22" t="n"/>
      <c r="D252" s="23" t="n"/>
      <c r="E252" s="24" t="n"/>
      <c r="F252" s="24" t="n"/>
      <c r="G252" s="24" t="n"/>
      <c r="H252" s="24" t="n"/>
      <c r="I252" s="25" t="n"/>
      <c r="J252" s="22" t="n"/>
      <c r="K252" s="22" t="n"/>
      <c r="L252" s="24" t="n"/>
      <c r="M252" s="22" t="n"/>
      <c r="N252" s="26">
        <f>IF(M252="","",HYPERLINK(M252,"Open"))</f>
        <v/>
      </c>
    </row>
    <row r="253" ht="48" customHeight="1">
      <c r="B253" s="21" t="n"/>
      <c r="C253" s="22" t="n"/>
      <c r="D253" s="23" t="n"/>
      <c r="E253" s="24" t="n"/>
      <c r="F253" s="24" t="n"/>
      <c r="G253" s="24" t="n"/>
      <c r="H253" s="24" t="n"/>
      <c r="I253" s="25" t="n"/>
      <c r="J253" s="22" t="n"/>
      <c r="K253" s="22" t="n"/>
      <c r="L253" s="24" t="n"/>
      <c r="M253" s="22" t="n"/>
      <c r="N253" s="26">
        <f>IF(M253="","",HYPERLINK(M253,"Open"))</f>
        <v/>
      </c>
    </row>
    <row r="254" ht="48" customHeight="1">
      <c r="B254" s="21" t="n"/>
      <c r="C254" s="22" t="n"/>
      <c r="D254" s="23" t="n"/>
      <c r="E254" s="24" t="n"/>
      <c r="F254" s="24" t="n"/>
      <c r="G254" s="24" t="n"/>
      <c r="H254" s="24" t="n"/>
      <c r="I254" s="25" t="n"/>
      <c r="J254" s="22" t="n"/>
      <c r="K254" s="22" t="n"/>
      <c r="L254" s="24" t="n"/>
      <c r="M254" s="22" t="n"/>
      <c r="N254" s="26">
        <f>IF(M254="","",HYPERLINK(M254,"Open"))</f>
        <v/>
      </c>
    </row>
    <row r="255" ht="48" customHeight="1">
      <c r="B255" s="21" t="n"/>
      <c r="C255" s="22" t="n"/>
      <c r="D255" s="23" t="n"/>
      <c r="E255" s="24" t="n"/>
      <c r="F255" s="24" t="n"/>
      <c r="G255" s="24" t="n"/>
      <c r="H255" s="24" t="n"/>
      <c r="I255" s="25" t="n"/>
      <c r="J255" s="22" t="n"/>
      <c r="K255" s="22" t="n"/>
      <c r="L255" s="24" t="n"/>
      <c r="M255" s="22" t="n"/>
      <c r="N255" s="26">
        <f>IF(M255="","",HYPERLINK(M255,"Open"))</f>
        <v/>
      </c>
    </row>
    <row r="256" ht="48" customHeight="1">
      <c r="B256" s="21" t="n"/>
      <c r="C256" s="22" t="n"/>
      <c r="D256" s="23" t="n"/>
      <c r="E256" s="24" t="n"/>
      <c r="F256" s="24" t="n"/>
      <c r="G256" s="24" t="n"/>
      <c r="H256" s="24" t="n"/>
      <c r="I256" s="25" t="n"/>
      <c r="J256" s="22" t="n"/>
      <c r="K256" s="22" t="n"/>
      <c r="L256" s="24" t="n"/>
      <c r="M256" s="22" t="n"/>
      <c r="N256" s="26">
        <f>IF(M256="","",HYPERLINK(M256,"Open"))</f>
        <v/>
      </c>
    </row>
    <row r="257" ht="48" customHeight="1">
      <c r="B257" s="21" t="n"/>
      <c r="C257" s="22" t="n"/>
      <c r="D257" s="23" t="n"/>
      <c r="E257" s="24" t="n"/>
      <c r="F257" s="24" t="n"/>
      <c r="G257" s="24" t="n"/>
      <c r="H257" s="24" t="n"/>
      <c r="I257" s="25" t="n"/>
      <c r="J257" s="22" t="n"/>
      <c r="K257" s="22" t="n"/>
      <c r="L257" s="24" t="n"/>
      <c r="M257" s="22" t="n"/>
      <c r="N257" s="26">
        <f>IF(M257="","",HYPERLINK(M257,"Open"))</f>
        <v/>
      </c>
    </row>
    <row r="258" ht="48" customHeight="1">
      <c r="B258" s="21" t="n"/>
      <c r="C258" s="22" t="n"/>
      <c r="D258" s="23" t="n"/>
      <c r="E258" s="24" t="n"/>
      <c r="F258" s="24" t="n"/>
      <c r="G258" s="24" t="n"/>
      <c r="H258" s="24" t="n"/>
      <c r="I258" s="25" t="n"/>
      <c r="J258" s="22" t="n"/>
      <c r="K258" s="22" t="n"/>
      <c r="L258" s="24" t="n"/>
      <c r="M258" s="22" t="n"/>
      <c r="N258" s="26">
        <f>IF(M258="","",HYPERLINK(M258,"Open"))</f>
        <v/>
      </c>
    </row>
    <row r="259" ht="48" customHeight="1">
      <c r="B259" s="21" t="n"/>
      <c r="C259" s="22" t="n"/>
      <c r="D259" s="23" t="n"/>
      <c r="E259" s="24" t="n"/>
      <c r="F259" s="24" t="n"/>
      <c r="G259" s="24" t="n"/>
      <c r="H259" s="24" t="n"/>
      <c r="I259" s="25" t="n"/>
      <c r="J259" s="22" t="n"/>
      <c r="K259" s="22" t="n"/>
      <c r="L259" s="24" t="n"/>
      <c r="M259" s="22" t="n"/>
      <c r="N259" s="26">
        <f>IF(M259="","",HYPERLINK(M259,"Open"))</f>
        <v/>
      </c>
    </row>
    <row r="260" ht="48" customHeight="1">
      <c r="B260" s="21" t="n"/>
      <c r="C260" s="22" t="n"/>
      <c r="D260" s="23" t="n"/>
      <c r="E260" s="24" t="n"/>
      <c r="F260" s="24" t="n"/>
      <c r="G260" s="24" t="n"/>
      <c r="H260" s="24" t="n"/>
      <c r="I260" s="25" t="n"/>
      <c r="J260" s="22" t="n"/>
      <c r="K260" s="22" t="n"/>
      <c r="L260" s="24" t="n"/>
      <c r="M260" s="22" t="n"/>
      <c r="N260" s="26">
        <f>IF(M260="","",HYPERLINK(M260,"Open"))</f>
        <v/>
      </c>
    </row>
    <row r="261" ht="48" customHeight="1">
      <c r="B261" s="21" t="n"/>
      <c r="C261" s="22" t="n"/>
      <c r="D261" s="23" t="n"/>
      <c r="E261" s="24" t="n"/>
      <c r="F261" s="24" t="n"/>
      <c r="G261" s="24" t="n"/>
      <c r="H261" s="24" t="n"/>
      <c r="I261" s="25" t="n"/>
      <c r="J261" s="22" t="n"/>
      <c r="K261" s="22" t="n"/>
      <c r="L261" s="24" t="n"/>
      <c r="M261" s="22" t="n"/>
      <c r="N261" s="26">
        <f>IF(M261="","",HYPERLINK(M261,"Open"))</f>
        <v/>
      </c>
    </row>
    <row r="262" ht="48" customHeight="1">
      <c r="B262" s="21" t="n"/>
      <c r="C262" s="22" t="n"/>
      <c r="D262" s="23" t="n"/>
      <c r="E262" s="24" t="n"/>
      <c r="F262" s="24" t="n"/>
      <c r="G262" s="24" t="n"/>
      <c r="H262" s="24" t="n"/>
      <c r="I262" s="25" t="n"/>
      <c r="J262" s="22" t="n"/>
      <c r="K262" s="22" t="n"/>
      <c r="L262" s="24" t="n"/>
      <c r="M262" s="22" t="n"/>
      <c r="N262" s="26">
        <f>IF(M262="","",HYPERLINK(M262,"Open"))</f>
        <v/>
      </c>
    </row>
    <row r="263" ht="48" customHeight="1">
      <c r="B263" s="21" t="n"/>
      <c r="C263" s="22" t="n"/>
      <c r="D263" s="23" t="n"/>
      <c r="E263" s="24" t="n"/>
      <c r="F263" s="24" t="n"/>
      <c r="G263" s="24" t="n"/>
      <c r="H263" s="24" t="n"/>
      <c r="I263" s="25" t="n"/>
      <c r="J263" s="22" t="n"/>
      <c r="K263" s="22" t="n"/>
      <c r="L263" s="24" t="n"/>
      <c r="M263" s="22" t="n"/>
      <c r="N263" s="26">
        <f>IF(M263="","",HYPERLINK(M263,"Open"))</f>
        <v/>
      </c>
    </row>
    <row r="264" ht="48" customHeight="1">
      <c r="B264" s="21" t="n"/>
      <c r="C264" s="22" t="n"/>
      <c r="D264" s="23" t="n"/>
      <c r="E264" s="24" t="n"/>
      <c r="F264" s="24" t="n"/>
      <c r="G264" s="24" t="n"/>
      <c r="H264" s="24" t="n"/>
      <c r="I264" s="25" t="n"/>
      <c r="J264" s="22" t="n"/>
      <c r="K264" s="22" t="n"/>
      <c r="L264" s="24" t="n"/>
      <c r="M264" s="22" t="n"/>
      <c r="N264" s="26">
        <f>IF(M264="","",HYPERLINK(M264,"Open"))</f>
        <v/>
      </c>
    </row>
    <row r="265" ht="48" customHeight="1">
      <c r="B265" s="21" t="n"/>
      <c r="C265" s="22" t="n"/>
      <c r="D265" s="23" t="n"/>
      <c r="E265" s="24" t="n"/>
      <c r="F265" s="24" t="n"/>
      <c r="G265" s="24" t="n"/>
      <c r="H265" s="24" t="n"/>
      <c r="I265" s="25" t="n"/>
      <c r="J265" s="22" t="n"/>
      <c r="K265" s="22" t="n"/>
      <c r="L265" s="24" t="n"/>
      <c r="M265" s="22" t="n"/>
      <c r="N265" s="26">
        <f>IF(M265="","",HYPERLINK(M265,"Open"))</f>
        <v/>
      </c>
    </row>
    <row r="266" ht="48" customHeight="1">
      <c r="B266" s="21" t="n"/>
      <c r="C266" s="22" t="n"/>
      <c r="D266" s="23" t="n"/>
      <c r="E266" s="24" t="n"/>
      <c r="F266" s="24" t="n"/>
      <c r="G266" s="24" t="n"/>
      <c r="H266" s="24" t="n"/>
      <c r="I266" s="25" t="n"/>
      <c r="J266" s="22" t="n"/>
      <c r="K266" s="22" t="n"/>
      <c r="L266" s="24" t="n"/>
      <c r="M266" s="22" t="n"/>
      <c r="N266" s="26">
        <f>IF(M266="","",HYPERLINK(M266,"Open"))</f>
        <v/>
      </c>
    </row>
    <row r="267" ht="48" customHeight="1">
      <c r="B267" s="21" t="n"/>
      <c r="C267" s="22" t="n"/>
      <c r="D267" s="23" t="n"/>
      <c r="E267" s="24" t="n"/>
      <c r="F267" s="24" t="n"/>
      <c r="G267" s="24" t="n"/>
      <c r="H267" s="24" t="n"/>
      <c r="I267" s="25" t="n"/>
      <c r="J267" s="22" t="n"/>
      <c r="K267" s="22" t="n"/>
      <c r="L267" s="24" t="n"/>
      <c r="M267" s="22" t="n"/>
      <c r="N267" s="26">
        <f>IF(M267="","",HYPERLINK(M267,"Open"))</f>
        <v/>
      </c>
    </row>
    <row r="268" ht="48" customHeight="1">
      <c r="B268" s="21" t="n"/>
      <c r="C268" s="22" t="n"/>
      <c r="D268" s="23" t="n"/>
      <c r="E268" s="24" t="n"/>
      <c r="F268" s="24" t="n"/>
      <c r="G268" s="24" t="n"/>
      <c r="H268" s="24" t="n"/>
      <c r="I268" s="25" t="n"/>
      <c r="J268" s="22" t="n"/>
      <c r="K268" s="22" t="n"/>
      <c r="L268" s="24" t="n"/>
      <c r="M268" s="22" t="n"/>
      <c r="N268" s="26">
        <f>IF(M268="","",HYPERLINK(M268,"Open"))</f>
        <v/>
      </c>
    </row>
    <row r="269" ht="48" customHeight="1">
      <c r="B269" s="21" t="n"/>
      <c r="C269" s="22" t="n"/>
      <c r="D269" s="23" t="n"/>
      <c r="E269" s="24" t="n"/>
      <c r="F269" s="24" t="n"/>
      <c r="G269" s="24" t="n"/>
      <c r="H269" s="24" t="n"/>
      <c r="I269" s="25" t="n"/>
      <c r="J269" s="22" t="n"/>
      <c r="K269" s="22" t="n"/>
      <c r="L269" s="24" t="n"/>
      <c r="M269" s="22" t="n"/>
      <c r="N269" s="26">
        <f>IF(M269="","",HYPERLINK(M269,"Open"))</f>
        <v/>
      </c>
    </row>
    <row r="270" ht="48" customHeight="1">
      <c r="B270" s="21" t="n"/>
      <c r="C270" s="22" t="n"/>
      <c r="D270" s="23" t="n"/>
      <c r="E270" s="24" t="n"/>
      <c r="F270" s="24" t="n"/>
      <c r="G270" s="24" t="n"/>
      <c r="H270" s="24" t="n"/>
      <c r="I270" s="25" t="n"/>
      <c r="J270" s="22" t="n"/>
      <c r="K270" s="22" t="n"/>
      <c r="L270" s="24" t="n"/>
      <c r="M270" s="22" t="n"/>
      <c r="N270" s="26">
        <f>IF(M270="","",HYPERLINK(M270,"Open"))</f>
        <v/>
      </c>
    </row>
    <row r="271" ht="48" customHeight="1">
      <c r="B271" s="21" t="n"/>
      <c r="C271" s="22" t="n"/>
      <c r="D271" s="23" t="n"/>
      <c r="E271" s="24" t="n"/>
      <c r="F271" s="24" t="n"/>
      <c r="G271" s="24" t="n"/>
      <c r="H271" s="24" t="n"/>
      <c r="I271" s="25" t="n"/>
      <c r="J271" s="22" t="n"/>
      <c r="K271" s="22" t="n"/>
      <c r="L271" s="24" t="n"/>
      <c r="M271" s="22" t="n"/>
      <c r="N271" s="26">
        <f>IF(M271="","",HYPERLINK(M271,"Open"))</f>
        <v/>
      </c>
    </row>
    <row r="272" ht="48" customHeight="1">
      <c r="B272" s="21" t="n"/>
      <c r="C272" s="22" t="n"/>
      <c r="D272" s="23" t="n"/>
      <c r="E272" s="24" t="n"/>
      <c r="F272" s="24" t="n"/>
      <c r="G272" s="24" t="n"/>
      <c r="H272" s="24" t="n"/>
      <c r="I272" s="25" t="n"/>
      <c r="J272" s="22" t="n"/>
      <c r="K272" s="22" t="n"/>
      <c r="L272" s="24" t="n"/>
      <c r="M272" s="22" t="n"/>
      <c r="N272" s="26">
        <f>IF(M272="","",HYPERLINK(M272,"Open"))</f>
        <v/>
      </c>
    </row>
    <row r="273" ht="48" customHeight="1">
      <c r="B273" s="21" t="n"/>
      <c r="C273" s="22" t="n"/>
      <c r="D273" s="23" t="n"/>
      <c r="E273" s="24" t="n"/>
      <c r="F273" s="24" t="n"/>
      <c r="G273" s="24" t="n"/>
      <c r="H273" s="24" t="n"/>
      <c r="I273" s="25" t="n"/>
      <c r="J273" s="22" t="n"/>
      <c r="K273" s="22" t="n"/>
      <c r="L273" s="24" t="n"/>
      <c r="M273" s="22" t="n"/>
      <c r="N273" s="26">
        <f>IF(M273="","",HYPERLINK(M273,"Open"))</f>
        <v/>
      </c>
    </row>
    <row r="274" ht="48" customHeight="1">
      <c r="B274" s="21" t="n"/>
      <c r="C274" s="22" t="n"/>
      <c r="D274" s="23" t="n"/>
      <c r="E274" s="24" t="n"/>
      <c r="F274" s="24" t="n"/>
      <c r="G274" s="24" t="n"/>
      <c r="H274" s="24" t="n"/>
      <c r="I274" s="25" t="n"/>
      <c r="J274" s="22" t="n"/>
      <c r="K274" s="22" t="n"/>
      <c r="L274" s="24" t="n"/>
      <c r="M274" s="22" t="n"/>
      <c r="N274" s="26">
        <f>IF(M274="","",HYPERLINK(M274,"Open"))</f>
        <v/>
      </c>
    </row>
    <row r="275" ht="48" customHeight="1">
      <c r="B275" s="21" t="n"/>
      <c r="C275" s="22" t="n"/>
      <c r="D275" s="23" t="n"/>
      <c r="E275" s="24" t="n"/>
      <c r="F275" s="24" t="n"/>
      <c r="G275" s="24" t="n"/>
      <c r="H275" s="24" t="n"/>
      <c r="I275" s="25" t="n"/>
      <c r="J275" s="22" t="n"/>
      <c r="K275" s="22" t="n"/>
      <c r="L275" s="24" t="n"/>
      <c r="M275" s="22" t="n"/>
      <c r="N275" s="26">
        <f>IF(M275="","",HYPERLINK(M275,"Open"))</f>
        <v/>
      </c>
    </row>
    <row r="276" ht="48" customHeight="1">
      <c r="B276" s="21" t="n"/>
      <c r="C276" s="22" t="n"/>
      <c r="D276" s="23" t="n"/>
      <c r="E276" s="24" t="n"/>
      <c r="F276" s="24" t="n"/>
      <c r="G276" s="24" t="n"/>
      <c r="H276" s="24" t="n"/>
      <c r="I276" s="25" t="n"/>
      <c r="J276" s="22" t="n"/>
      <c r="K276" s="22" t="n"/>
      <c r="L276" s="24" t="n"/>
      <c r="M276" s="22" t="n"/>
      <c r="N276" s="26">
        <f>IF(M276="","",HYPERLINK(M276,"Open"))</f>
        <v/>
      </c>
    </row>
    <row r="277" ht="48" customHeight="1">
      <c r="B277" s="21" t="n"/>
      <c r="C277" s="22" t="n"/>
      <c r="D277" s="23" t="n"/>
      <c r="E277" s="24" t="n"/>
      <c r="F277" s="24" t="n"/>
      <c r="G277" s="24" t="n"/>
      <c r="H277" s="24" t="n"/>
      <c r="I277" s="25" t="n"/>
      <c r="J277" s="22" t="n"/>
      <c r="K277" s="22" t="n"/>
      <c r="L277" s="24" t="n"/>
      <c r="M277" s="22" t="n"/>
      <c r="N277" s="26">
        <f>IF(M277="","",HYPERLINK(M277,"Open"))</f>
        <v/>
      </c>
    </row>
    <row r="278" ht="48" customHeight="1">
      <c r="B278" s="21" t="n"/>
      <c r="C278" s="22" t="n"/>
      <c r="D278" s="23" t="n"/>
      <c r="E278" s="24" t="n"/>
      <c r="F278" s="24" t="n"/>
      <c r="G278" s="24" t="n"/>
      <c r="H278" s="24" t="n"/>
      <c r="I278" s="25" t="n"/>
      <c r="J278" s="22" t="n"/>
      <c r="K278" s="22" t="n"/>
      <c r="L278" s="24" t="n"/>
      <c r="M278" s="22" t="n"/>
      <c r="N278" s="26">
        <f>IF(M278="","",HYPERLINK(M278,"Open"))</f>
        <v/>
      </c>
    </row>
    <row r="279" ht="48" customHeight="1">
      <c r="B279" s="21" t="n"/>
      <c r="C279" s="22" t="n"/>
      <c r="D279" s="23" t="n"/>
      <c r="E279" s="24" t="n"/>
      <c r="F279" s="24" t="n"/>
      <c r="G279" s="24" t="n"/>
      <c r="H279" s="24" t="n"/>
      <c r="I279" s="25" t="n"/>
      <c r="J279" s="22" t="n"/>
      <c r="K279" s="22" t="n"/>
      <c r="L279" s="24" t="n"/>
      <c r="M279" s="22" t="n"/>
      <c r="N279" s="26">
        <f>IF(M279="","",HYPERLINK(M279,"Open"))</f>
        <v/>
      </c>
    </row>
    <row r="280" ht="48" customHeight="1">
      <c r="B280" s="21" t="n"/>
      <c r="C280" s="22" t="n"/>
      <c r="D280" s="23" t="n"/>
      <c r="E280" s="24" t="n"/>
      <c r="F280" s="24" t="n"/>
      <c r="G280" s="24" t="n"/>
      <c r="H280" s="24" t="n"/>
      <c r="I280" s="25" t="n"/>
      <c r="J280" s="22" t="n"/>
      <c r="K280" s="22" t="n"/>
      <c r="L280" s="24" t="n"/>
      <c r="M280" s="22" t="n"/>
      <c r="N280" s="26">
        <f>IF(M280="","",HYPERLINK(M280,"Open"))</f>
        <v/>
      </c>
    </row>
    <row r="281" ht="48" customHeight="1">
      <c r="B281" s="21" t="n"/>
      <c r="C281" s="22" t="n"/>
      <c r="D281" s="23" t="n"/>
      <c r="E281" s="24" t="n"/>
      <c r="F281" s="24" t="n"/>
      <c r="G281" s="24" t="n"/>
      <c r="H281" s="24" t="n"/>
      <c r="I281" s="25" t="n"/>
      <c r="J281" s="22" t="n"/>
      <c r="K281" s="22" t="n"/>
      <c r="L281" s="24" t="n"/>
      <c r="M281" s="22" t="n"/>
      <c r="N281" s="26">
        <f>IF(M281="","",HYPERLINK(M281,"Open"))</f>
        <v/>
      </c>
    </row>
    <row r="282" ht="48" customHeight="1">
      <c r="B282" s="21" t="n"/>
      <c r="C282" s="22" t="n"/>
      <c r="D282" s="23" t="n"/>
      <c r="E282" s="24" t="n"/>
      <c r="F282" s="24" t="n"/>
      <c r="G282" s="24" t="n"/>
      <c r="H282" s="24" t="n"/>
      <c r="I282" s="25" t="n"/>
      <c r="J282" s="22" t="n"/>
      <c r="K282" s="22" t="n"/>
      <c r="L282" s="24" t="n"/>
      <c r="M282" s="22" t="n"/>
      <c r="N282" s="26">
        <f>IF(M282="","",HYPERLINK(M282,"Open"))</f>
        <v/>
      </c>
    </row>
    <row r="283" ht="48" customHeight="1">
      <c r="B283" s="21" t="n"/>
      <c r="C283" s="22" t="n"/>
      <c r="D283" s="23" t="n"/>
      <c r="E283" s="24" t="n"/>
      <c r="F283" s="24" t="n"/>
      <c r="G283" s="24" t="n"/>
      <c r="H283" s="24" t="n"/>
      <c r="I283" s="25" t="n"/>
      <c r="J283" s="22" t="n"/>
      <c r="K283" s="22" t="n"/>
      <c r="L283" s="24" t="n"/>
      <c r="M283" s="22" t="n"/>
      <c r="N283" s="26">
        <f>IF(M283="","",HYPERLINK(M283,"Open"))</f>
        <v/>
      </c>
    </row>
    <row r="284" ht="48" customHeight="1">
      <c r="B284" s="21" t="n"/>
      <c r="C284" s="22" t="n"/>
      <c r="D284" s="23" t="n"/>
      <c r="E284" s="24" t="n"/>
      <c r="F284" s="24" t="n"/>
      <c r="G284" s="24" t="n"/>
      <c r="H284" s="24" t="n"/>
      <c r="I284" s="25" t="n"/>
      <c r="J284" s="22" t="n"/>
      <c r="K284" s="22" t="n"/>
      <c r="L284" s="24" t="n"/>
      <c r="M284" s="22" t="n"/>
      <c r="N284" s="26">
        <f>IF(M284="","",HYPERLINK(M284,"Open"))</f>
        <v/>
      </c>
    </row>
    <row r="285" ht="48" customHeight="1">
      <c r="B285" s="21" t="n"/>
      <c r="C285" s="22" t="n"/>
      <c r="D285" s="23" t="n"/>
      <c r="E285" s="24" t="n"/>
      <c r="F285" s="24" t="n"/>
      <c r="G285" s="24" t="n"/>
      <c r="H285" s="24" t="n"/>
      <c r="I285" s="25" t="n"/>
      <c r="J285" s="22" t="n"/>
      <c r="K285" s="22" t="n"/>
      <c r="L285" s="24" t="n"/>
      <c r="M285" s="22" t="n"/>
      <c r="N285" s="26">
        <f>IF(M285="","",HYPERLINK(M285,"Open"))</f>
        <v/>
      </c>
    </row>
    <row r="286" ht="48" customHeight="1">
      <c r="B286" s="21" t="n"/>
      <c r="C286" s="22" t="n"/>
      <c r="D286" s="23" t="n"/>
      <c r="E286" s="24" t="n"/>
      <c r="F286" s="24" t="n"/>
      <c r="G286" s="24" t="n"/>
      <c r="H286" s="24" t="n"/>
      <c r="I286" s="25" t="n"/>
      <c r="J286" s="22" t="n"/>
      <c r="K286" s="22" t="n"/>
      <c r="L286" s="24" t="n"/>
      <c r="M286" s="22" t="n"/>
      <c r="N286" s="26">
        <f>IF(M286="","",HYPERLINK(M286,"Open"))</f>
        <v/>
      </c>
    </row>
    <row r="287" ht="48" customHeight="1">
      <c r="B287" s="21" t="n"/>
      <c r="C287" s="22" t="n"/>
      <c r="D287" s="23" t="n"/>
      <c r="E287" s="24" t="n"/>
      <c r="F287" s="24" t="n"/>
      <c r="G287" s="24" t="n"/>
      <c r="H287" s="24" t="n"/>
      <c r="I287" s="25" t="n"/>
      <c r="J287" s="22" t="n"/>
      <c r="K287" s="22" t="n"/>
      <c r="L287" s="24" t="n"/>
      <c r="M287" s="22" t="n"/>
      <c r="N287" s="26">
        <f>IF(M287="","",HYPERLINK(M287,"Open"))</f>
        <v/>
      </c>
    </row>
    <row r="288" ht="48" customHeight="1">
      <c r="B288" s="21" t="n"/>
      <c r="C288" s="22" t="n"/>
      <c r="D288" s="23" t="n"/>
      <c r="E288" s="24" t="n"/>
      <c r="F288" s="24" t="n"/>
      <c r="G288" s="24" t="n"/>
      <c r="H288" s="24" t="n"/>
      <c r="I288" s="25" t="n"/>
      <c r="J288" s="22" t="n"/>
      <c r="K288" s="22" t="n"/>
      <c r="L288" s="24" t="n"/>
      <c r="M288" s="22" t="n"/>
      <c r="N288" s="26">
        <f>IF(M288="","",HYPERLINK(M288,"Open"))</f>
        <v/>
      </c>
    </row>
    <row r="289" ht="48" customHeight="1">
      <c r="B289" s="21" t="n"/>
      <c r="C289" s="22" t="n"/>
      <c r="D289" s="23" t="n"/>
      <c r="E289" s="24" t="n"/>
      <c r="F289" s="24" t="n"/>
      <c r="G289" s="24" t="n"/>
      <c r="H289" s="24" t="n"/>
      <c r="I289" s="25" t="n"/>
      <c r="J289" s="22" t="n"/>
      <c r="K289" s="22" t="n"/>
      <c r="L289" s="24" t="n"/>
      <c r="M289" s="22" t="n"/>
      <c r="N289" s="26">
        <f>IF(M289="","",HYPERLINK(M289,"Open"))</f>
        <v/>
      </c>
    </row>
    <row r="290" ht="48" customHeight="1">
      <c r="B290" s="21" t="n"/>
      <c r="C290" s="22" t="n"/>
      <c r="D290" s="23" t="n"/>
      <c r="E290" s="24" t="n"/>
      <c r="F290" s="24" t="n"/>
      <c r="G290" s="24" t="n"/>
      <c r="H290" s="24" t="n"/>
      <c r="I290" s="25" t="n"/>
      <c r="J290" s="22" t="n"/>
      <c r="K290" s="22" t="n"/>
      <c r="L290" s="24" t="n"/>
      <c r="M290" s="22" t="n"/>
      <c r="N290" s="26">
        <f>IF(M290="","",HYPERLINK(M290,"Open"))</f>
        <v/>
      </c>
    </row>
    <row r="291" ht="48" customHeight="1">
      <c r="B291" s="21" t="n"/>
      <c r="C291" s="22" t="n"/>
      <c r="D291" s="23" t="n"/>
      <c r="E291" s="24" t="n"/>
      <c r="F291" s="24" t="n"/>
      <c r="G291" s="24" t="n"/>
      <c r="H291" s="24" t="n"/>
      <c r="I291" s="25" t="n"/>
      <c r="J291" s="22" t="n"/>
      <c r="K291" s="22" t="n"/>
      <c r="L291" s="24" t="n"/>
      <c r="M291" s="22" t="n"/>
      <c r="N291" s="26">
        <f>IF(M291="","",HYPERLINK(M291,"Open"))</f>
        <v/>
      </c>
    </row>
    <row r="292" ht="48" customHeight="1">
      <c r="B292" s="21" t="n"/>
      <c r="C292" s="22" t="n"/>
      <c r="D292" s="23" t="n"/>
      <c r="E292" s="24" t="n"/>
      <c r="F292" s="24" t="n"/>
      <c r="G292" s="24" t="n"/>
      <c r="H292" s="24" t="n"/>
      <c r="I292" s="25" t="n"/>
      <c r="J292" s="22" t="n"/>
      <c r="K292" s="22" t="n"/>
      <c r="L292" s="24" t="n"/>
      <c r="M292" s="22" t="n"/>
      <c r="N292" s="26">
        <f>IF(M292="","",HYPERLINK(M292,"Open"))</f>
        <v/>
      </c>
    </row>
    <row r="293" ht="48" customHeight="1">
      <c r="B293" s="21" t="n"/>
      <c r="C293" s="22" t="n"/>
      <c r="D293" s="23" t="n"/>
      <c r="E293" s="24" t="n"/>
      <c r="F293" s="24" t="n"/>
      <c r="G293" s="24" t="n"/>
      <c r="H293" s="24" t="n"/>
      <c r="I293" s="25" t="n"/>
      <c r="J293" s="22" t="n"/>
      <c r="K293" s="22" t="n"/>
      <c r="L293" s="24" t="n"/>
      <c r="M293" s="22" t="n"/>
      <c r="N293" s="26">
        <f>IF(M293="","",HYPERLINK(M293,"Open"))</f>
        <v/>
      </c>
    </row>
    <row r="294" ht="48" customHeight="1">
      <c r="B294" s="21" t="n"/>
      <c r="C294" s="22" t="n"/>
      <c r="D294" s="23" t="n"/>
      <c r="E294" s="24" t="n"/>
      <c r="F294" s="24" t="n"/>
      <c r="G294" s="24" t="n"/>
      <c r="H294" s="24" t="n"/>
      <c r="I294" s="25" t="n"/>
      <c r="J294" s="22" t="n"/>
      <c r="K294" s="22" t="n"/>
      <c r="L294" s="24" t="n"/>
      <c r="M294" s="22" t="n"/>
      <c r="N294" s="26">
        <f>IF(M294="","",HYPERLINK(M294,"Open"))</f>
        <v/>
      </c>
    </row>
    <row r="295" ht="48" customHeight="1">
      <c r="B295" s="21" t="n"/>
      <c r="C295" s="22" t="n"/>
      <c r="D295" s="23" t="n"/>
      <c r="E295" s="24" t="n"/>
      <c r="F295" s="24" t="n"/>
      <c r="G295" s="24" t="n"/>
      <c r="H295" s="24" t="n"/>
      <c r="I295" s="25" t="n"/>
      <c r="J295" s="22" t="n"/>
      <c r="K295" s="22" t="n"/>
      <c r="L295" s="24" t="n"/>
      <c r="M295" s="22" t="n"/>
      <c r="N295" s="26">
        <f>IF(M295="","",HYPERLINK(M295,"Open"))</f>
        <v/>
      </c>
    </row>
    <row r="296" ht="48" customHeight="1">
      <c r="B296" s="21" t="n"/>
      <c r="C296" s="22" t="n"/>
      <c r="D296" s="23" t="n"/>
      <c r="E296" s="24" t="n"/>
      <c r="F296" s="24" t="n"/>
      <c r="G296" s="24" t="n"/>
      <c r="H296" s="24" t="n"/>
      <c r="I296" s="25" t="n"/>
      <c r="J296" s="22" t="n"/>
      <c r="K296" s="22" t="n"/>
      <c r="L296" s="24" t="n"/>
      <c r="M296" s="22" t="n"/>
      <c r="N296" s="26">
        <f>IF(M296="","",HYPERLINK(M296,"Open"))</f>
        <v/>
      </c>
    </row>
    <row r="297" ht="48" customHeight="1">
      <c r="B297" s="21" t="n"/>
      <c r="C297" s="22" t="n"/>
      <c r="D297" s="23" t="n"/>
      <c r="E297" s="24" t="n"/>
      <c r="F297" s="24" t="n"/>
      <c r="G297" s="24" t="n"/>
      <c r="H297" s="24" t="n"/>
      <c r="I297" s="25" t="n"/>
      <c r="J297" s="22" t="n"/>
      <c r="K297" s="22" t="n"/>
      <c r="L297" s="24" t="n"/>
      <c r="M297" s="22" t="n"/>
      <c r="N297" s="26">
        <f>IF(M297="","",HYPERLINK(M297,"Open"))</f>
        <v/>
      </c>
    </row>
    <row r="298" ht="48" customHeight="1">
      <c r="B298" s="21" t="n"/>
      <c r="C298" s="22" t="n"/>
      <c r="D298" s="23" t="n"/>
      <c r="E298" s="24" t="n"/>
      <c r="F298" s="24" t="n"/>
      <c r="G298" s="24" t="n"/>
      <c r="H298" s="24" t="n"/>
      <c r="I298" s="25" t="n"/>
      <c r="J298" s="22" t="n"/>
      <c r="K298" s="22" t="n"/>
      <c r="L298" s="24" t="n"/>
      <c r="M298" s="22" t="n"/>
      <c r="N298" s="26">
        <f>IF(M298="","",HYPERLINK(M298,"Open"))</f>
        <v/>
      </c>
    </row>
    <row r="299" ht="48" customHeight="1">
      <c r="B299" s="21" t="n"/>
      <c r="C299" s="22" t="n"/>
      <c r="D299" s="23" t="n"/>
      <c r="E299" s="24" t="n"/>
      <c r="F299" s="24" t="n"/>
      <c r="G299" s="24" t="n"/>
      <c r="H299" s="24" t="n"/>
      <c r="I299" s="25" t="n"/>
      <c r="J299" s="22" t="n"/>
      <c r="K299" s="22" t="n"/>
      <c r="L299" s="24" t="n"/>
      <c r="M299" s="22" t="n"/>
      <c r="N299" s="26">
        <f>IF(M299="","",HYPERLINK(M299,"Open"))</f>
        <v/>
      </c>
    </row>
    <row r="300" ht="48" customHeight="1">
      <c r="B300" s="21" t="n"/>
      <c r="C300" s="22" t="n"/>
      <c r="D300" s="23" t="n"/>
      <c r="E300" s="24" t="n"/>
      <c r="F300" s="24" t="n"/>
      <c r="G300" s="24" t="n"/>
      <c r="H300" s="24" t="n"/>
      <c r="I300" s="25" t="n"/>
      <c r="J300" s="22" t="n"/>
      <c r="K300" s="22" t="n"/>
      <c r="L300" s="24" t="n"/>
      <c r="M300" s="22" t="n"/>
      <c r="N300" s="26">
        <f>IF(M300="","",HYPERLINK(M300,"Open"))</f>
        <v/>
      </c>
    </row>
    <row r="301" ht="48" customHeight="1">
      <c r="B301" s="21" t="n"/>
      <c r="C301" s="22" t="n"/>
      <c r="D301" s="23" t="n"/>
      <c r="E301" s="24" t="n"/>
      <c r="F301" s="24" t="n"/>
      <c r="G301" s="24" t="n"/>
      <c r="H301" s="24" t="n"/>
      <c r="I301" s="25" t="n"/>
      <c r="J301" s="22" t="n"/>
      <c r="K301" s="22" t="n"/>
      <c r="L301" s="24" t="n"/>
      <c r="M301" s="22" t="n"/>
      <c r="N301" s="26">
        <f>IF(M301="","",HYPERLINK(M301,"Open"))</f>
        <v/>
      </c>
    </row>
    <row r="302" ht="48" customHeight="1">
      <c r="B302" s="21" t="n"/>
      <c r="C302" s="22" t="n"/>
      <c r="D302" s="23" t="n"/>
      <c r="E302" s="24" t="n"/>
      <c r="F302" s="24" t="n"/>
      <c r="G302" s="24" t="n"/>
      <c r="H302" s="24" t="n"/>
      <c r="I302" s="25" t="n"/>
      <c r="J302" s="22" t="n"/>
      <c r="K302" s="22" t="n"/>
      <c r="L302" s="24" t="n"/>
      <c r="M302" s="22" t="n"/>
      <c r="N302" s="26">
        <f>IF(M302="","",HYPERLINK(M302,"Open"))</f>
        <v/>
      </c>
    </row>
    <row r="303" ht="48" customHeight="1">
      <c r="B303" s="21" t="n"/>
      <c r="C303" s="22" t="n"/>
      <c r="D303" s="23" t="n"/>
      <c r="E303" s="24" t="n"/>
      <c r="F303" s="24" t="n"/>
      <c r="G303" s="24" t="n"/>
      <c r="H303" s="24" t="n"/>
      <c r="I303" s="25" t="n"/>
      <c r="J303" s="22" t="n"/>
      <c r="K303" s="22" t="n"/>
      <c r="L303" s="24" t="n"/>
      <c r="M303" s="22" t="n"/>
      <c r="N303" s="26">
        <f>IF(M303="","",HYPERLINK(M303,"Open"))</f>
        <v/>
      </c>
    </row>
    <row r="304" ht="48" customHeight="1">
      <c r="B304" s="21" t="n"/>
      <c r="C304" s="22" t="n"/>
      <c r="D304" s="23" t="n"/>
      <c r="E304" s="24" t="n"/>
      <c r="F304" s="24" t="n"/>
      <c r="G304" s="24" t="n"/>
      <c r="H304" s="24" t="n"/>
      <c r="I304" s="25" t="n"/>
      <c r="J304" s="22" t="n"/>
      <c r="K304" s="22" t="n"/>
      <c r="L304" s="24" t="n"/>
      <c r="M304" s="22" t="n"/>
      <c r="N304" s="26">
        <f>IF(M304="","",HYPERLINK(M304,"Open"))</f>
        <v/>
      </c>
    </row>
    <row r="305" ht="48" customHeight="1">
      <c r="B305" s="21" t="n"/>
      <c r="C305" s="22" t="n"/>
      <c r="D305" s="23" t="n"/>
      <c r="E305" s="24" t="n"/>
      <c r="F305" s="24" t="n"/>
      <c r="G305" s="24" t="n"/>
      <c r="H305" s="24" t="n"/>
      <c r="I305" s="25" t="n"/>
      <c r="J305" s="22" t="n"/>
      <c r="K305" s="22" t="n"/>
      <c r="L305" s="24" t="n"/>
      <c r="M305" s="22" t="n"/>
      <c r="N305" s="26">
        <f>IF(M305="","",HYPERLINK(M305,"Open"))</f>
        <v/>
      </c>
    </row>
    <row r="306" ht="48" customHeight="1">
      <c r="B306" s="21" t="n"/>
      <c r="C306" s="22" t="n"/>
      <c r="D306" s="23" t="n"/>
      <c r="E306" s="24" t="n"/>
      <c r="F306" s="24" t="n"/>
      <c r="G306" s="24" t="n"/>
      <c r="H306" s="24" t="n"/>
      <c r="I306" s="25" t="n"/>
      <c r="J306" s="22" t="n"/>
      <c r="K306" s="22" t="n"/>
      <c r="L306" s="24" t="n"/>
      <c r="M306" s="22" t="n"/>
      <c r="N306" s="26">
        <f>IF(M306="","",HYPERLINK(M306,"Open"))</f>
        <v/>
      </c>
    </row>
    <row r="307" ht="48" customHeight="1">
      <c r="B307" s="21" t="n"/>
      <c r="C307" s="22" t="n"/>
      <c r="D307" s="23" t="n"/>
      <c r="E307" s="24" t="n"/>
      <c r="F307" s="24" t="n"/>
      <c r="G307" s="24" t="n"/>
      <c r="H307" s="24" t="n"/>
      <c r="I307" s="25" t="n"/>
      <c r="J307" s="22" t="n"/>
      <c r="K307" s="22" t="n"/>
      <c r="L307" s="24" t="n"/>
      <c r="M307" s="22" t="n"/>
      <c r="N307" s="26">
        <f>IF(M307="","",HYPERLINK(M307,"Open"))</f>
        <v/>
      </c>
    </row>
    <row r="308" ht="48" customHeight="1">
      <c r="B308" s="21" t="n"/>
      <c r="C308" s="22" t="n"/>
      <c r="D308" s="23" t="n"/>
      <c r="E308" s="24" t="n"/>
      <c r="F308" s="24" t="n"/>
      <c r="G308" s="24" t="n"/>
      <c r="H308" s="24" t="n"/>
      <c r="I308" s="25" t="n"/>
      <c r="J308" s="22" t="n"/>
      <c r="K308" s="22" t="n"/>
      <c r="L308" s="24" t="n"/>
      <c r="M308" s="22" t="n"/>
      <c r="N308" s="26">
        <f>IF(M308="","",HYPERLINK(M308,"Open"))</f>
        <v/>
      </c>
    </row>
    <row r="309" ht="48" customHeight="1">
      <c r="B309" s="21" t="n"/>
      <c r="C309" s="22" t="n"/>
      <c r="D309" s="23" t="n"/>
      <c r="E309" s="24" t="n"/>
      <c r="F309" s="24" t="n"/>
      <c r="G309" s="24" t="n"/>
      <c r="H309" s="24" t="n"/>
      <c r="I309" s="25" t="n"/>
      <c r="J309" s="22" t="n"/>
      <c r="K309" s="22" t="n"/>
      <c r="L309" s="24" t="n"/>
      <c r="M309" s="22" t="n"/>
      <c r="N309" s="26">
        <f>IF(M309="","",HYPERLINK(M309,"Open"))</f>
        <v/>
      </c>
    </row>
    <row r="310" ht="48" customHeight="1">
      <c r="B310" s="21" t="n"/>
      <c r="C310" s="22" t="n"/>
      <c r="D310" s="23" t="n"/>
      <c r="E310" s="24" t="n"/>
      <c r="F310" s="24" t="n"/>
      <c r="G310" s="24" t="n"/>
      <c r="H310" s="24" t="n"/>
      <c r="I310" s="25" t="n"/>
      <c r="J310" s="22" t="n"/>
      <c r="K310" s="22" t="n"/>
      <c r="L310" s="24" t="n"/>
      <c r="M310" s="22" t="n"/>
      <c r="N310" s="26">
        <f>IF(M310="","",HYPERLINK(M310,"Open"))</f>
        <v/>
      </c>
    </row>
    <row r="311" ht="48" customHeight="1">
      <c r="B311" s="21" t="n"/>
      <c r="C311" s="22" t="n"/>
      <c r="D311" s="23" t="n"/>
      <c r="E311" s="24" t="n"/>
      <c r="F311" s="24" t="n"/>
      <c r="G311" s="24" t="n"/>
      <c r="H311" s="24" t="n"/>
      <c r="I311" s="25" t="n"/>
      <c r="J311" s="22" t="n"/>
      <c r="K311" s="22" t="n"/>
      <c r="L311" s="24" t="n"/>
      <c r="M311" s="22" t="n"/>
      <c r="N311" s="26">
        <f>IF(M311="","",HYPERLINK(M311,"Open"))</f>
        <v/>
      </c>
    </row>
    <row r="312" ht="48" customHeight="1">
      <c r="B312" s="21" t="n"/>
      <c r="C312" s="22" t="n"/>
      <c r="D312" s="23" t="n"/>
      <c r="E312" s="24" t="n"/>
      <c r="F312" s="24" t="n"/>
      <c r="G312" s="24" t="n"/>
      <c r="H312" s="24" t="n"/>
      <c r="I312" s="25" t="n"/>
      <c r="J312" s="22" t="n"/>
      <c r="K312" s="22" t="n"/>
      <c r="L312" s="24" t="n"/>
      <c r="M312" s="22" t="n"/>
      <c r="N312" s="26">
        <f>IF(M312="","",HYPERLINK(M312,"Open"))</f>
        <v/>
      </c>
    </row>
    <row r="313" ht="48" customHeight="1">
      <c r="B313" s="21" t="n"/>
      <c r="C313" s="22" t="n"/>
      <c r="D313" s="23" t="n"/>
      <c r="E313" s="24" t="n"/>
      <c r="F313" s="24" t="n"/>
      <c r="G313" s="24" t="n"/>
      <c r="H313" s="24" t="n"/>
      <c r="I313" s="25" t="n"/>
      <c r="J313" s="22" t="n"/>
      <c r="K313" s="22" t="n"/>
      <c r="L313" s="24" t="n"/>
      <c r="M313" s="22" t="n"/>
      <c r="N313" s="26">
        <f>IF(M313="","",HYPERLINK(M313,"Open"))</f>
        <v/>
      </c>
    </row>
  </sheetData>
  <mergeCells count="7">
    <mergeCell ref="B2:N2"/>
    <mergeCell ref="B1:N1"/>
    <mergeCell ref="E5:N9"/>
    <mergeCell ref="E15:N16"/>
    <mergeCell ref="E11:N14"/>
    <mergeCell ref="E10:N10"/>
    <mergeCell ref="D18:K18"/>
  </mergeCells>
  <conditionalFormatting sqref="L21:L313">
    <cfRule type="expression" priority="1" dxfId="0">
      <formula>L21="Yes"</formula>
    </cfRule>
  </conditionalFormatting>
  <conditionalFormatting sqref="D21:D313">
    <cfRule type="expression" priority="2" dxfId="1">
      <formula>D21=5</formula>
    </cfRule>
    <cfRule type="expression" priority="3" dxfId="2">
      <formula>D21=4</formula>
    </cfRule>
  </conditionalFormatting>
  <conditionalFormatting sqref="B21:N313">
    <cfRule type="expression" priority="4" dxfId="3">
      <formula>AND($B21&lt;&gt;"",MOD(ROW(),2)=0)</formula>
    </cfRule>
    <cfRule type="expression" priority="5" dxfId="4">
      <formula>AND($B21&lt;&gt;"",MOD(ROW(),2)=1)</formula>
    </cfRule>
  </conditionalFormatting>
  <dataValidations count="12">
    <dataValidation sqref="C5" showDropDown="0" showInputMessage="0" showErrorMessage="1" allowBlank="0" errorTitle="Pick from the list" error="Please choose a value from the dropdown." type="list">
      <formula1>Lists!$A$1:$A$4</formula1>
    </dataValidation>
    <dataValidation sqref="C6" showDropDown="0" showInputMessage="0" showErrorMessage="1" allowBlank="0" errorTitle="Pick from the list" error="Please choose a value from the dropdown." type="list">
      <formula1>Lists!$B$1:$B$3</formula1>
    </dataValidation>
    <dataValidation sqref="C7" showDropDown="0" showInputMessage="0" showErrorMessage="1" allowBlank="0" errorTitle="Pick from the list" error="Please choose a value from the dropdown." type="list">
      <formula1>Lists!$B$1:$B$3</formula1>
    </dataValidation>
    <dataValidation sqref="C8" showDropDown="0" showInputMessage="0" showErrorMessage="1" allowBlank="0" errorTitle="Pick from the list" error="Please choose a value from the dropdown." type="list">
      <formula1>Lists!$B$1:$B$3</formula1>
    </dataValidation>
    <dataValidation sqref="C9" showDropDown="0" showInputMessage="0" showErrorMessage="1" allowBlank="0" errorTitle="Pick from the list" error="Please choose a value from the dropdown." type="list">
      <formula1>Lists!$B$1:$B$3</formula1>
    </dataValidation>
    <dataValidation sqref="C10" showDropDown="0" showInputMessage="0" showErrorMessage="1" allowBlank="0" errorTitle="Pick from the list" error="Please choose a value from the dropdown." type="list">
      <formula1>Lists!$C$1:$C$53</formula1>
    </dataValidation>
    <dataValidation sqref="C11" showDropDown="0" showInputMessage="0" showErrorMessage="1" allowBlank="0" errorTitle="Pick from the list" error="Please choose a value from the dropdown." type="list">
      <formula1>Lists!$B$1:$B$3</formula1>
    </dataValidation>
    <dataValidation sqref="C12" showDropDown="0" showInputMessage="0" showErrorMessage="1" allowBlank="0" errorTitle="Pick from the list" error="Please choose a value from the dropdown." type="list">
      <formula1>Lists!$D$1:$D$21</formula1>
    </dataValidation>
    <dataValidation sqref="C13" showDropDown="0" showInputMessage="0" showErrorMessage="1" allowBlank="0" errorTitle="Pick from the list" error="Please choose a value from the dropdown." type="list">
      <formula1>Lists!$E$1:$E$4</formula1>
    </dataValidation>
    <dataValidation sqref="C14" showDropDown="0" showInputMessage="0" showErrorMessage="1" allowBlank="0" errorTitle="Pick from the list" error="Please choose a value from the dropdown." type="list">
      <formula1>Lists!$F$1:$F$2</formula1>
    </dataValidation>
    <dataValidation sqref="C15" showDropDown="0" showInputMessage="0" showErrorMessage="1" allowBlank="0" errorTitle="Pick from the list" error="Please choose a value from the dropdown." type="list">
      <formula1>Lists!$G$1:$G$2</formula1>
    </dataValidation>
    <dataValidation sqref="C16" showDropDown="0" showInputMessage="0" showErrorMessage="1" allowBlank="0" errorTitle="Pick from the list" error="Please choose a value from the dropdown." type="list">
      <formula1>Lists!$G$1:$G$2</formula1>
    </dataValidation>
  </dataValidations>
  <pageMargins left="0.75" right="0.75" top="1" bottom="1" header="0.5" footer="0.5"/>
  <pageSetup orientation="landscape" fitToHeight="0" fitToWidth="1"/>
  <headerFooter>
    <oddHeader/>
    <oddFooter>&amp;CVeteran Free Programs Finder by ET Labs (etlabs.app)</oddFooter>
    <evenHeader/>
    <evenFooter/>
    <firstHeader/>
    <firstFooter/>
  </headerFooter>
</worksheet>
</file>

<file path=xl/worksheets/sheet2.xml><?xml version="1.0" encoding="utf-8"?>
<worksheet xmlns="http://schemas.openxmlformats.org/spreadsheetml/2006/main">
  <sheetPr>
    <tabColor rgb="001F3864"/>
    <outlinePr summaryBelow="1" summaryRight="1"/>
    <pageSetUpPr/>
  </sheetPr>
  <dimension ref="A1:AQ29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6" customWidth="1" min="1" max="1"/>
    <col width="15" customWidth="1" min="2" max="2"/>
    <col width="22" customWidth="1" min="3" max="3"/>
    <col width="11" customWidth="1" min="4" max="4"/>
    <col width="44" customWidth="1" min="5" max="5"/>
    <col width="34" customWidth="1" min="6" max="6"/>
    <col width="11" customWidth="1" min="7" max="7"/>
    <col width="13" customWidth="1" min="8" max="8"/>
    <col width="8" customWidth="1" min="9" max="9"/>
    <col width="11" customWidth="1" min="10" max="10"/>
    <col width="11" customWidth="1" min="11" max="11"/>
    <col width="11" customWidth="1" min="12" max="12"/>
    <col width="11" customWidth="1" min="13" max="13"/>
    <col width="12" customWidth="1" min="14" max="14"/>
    <col width="11" customWidth="1" min="15" max="15"/>
    <col width="12" customWidth="1" min="16" max="16"/>
    <col width="11" customWidth="1" min="17" max="17"/>
    <col width="11" customWidth="1" min="18" max="18"/>
    <col width="9" customWidth="1" min="19" max="19"/>
    <col width="10" customWidth="1" min="20" max="20"/>
    <col width="10" customWidth="1" min="21" max="21"/>
    <col width="10" customWidth="1" min="22" max="22"/>
    <col width="10" customWidth="1" min="23" max="23"/>
    <col width="9" customWidth="1" min="24" max="24"/>
    <col width="10" customWidth="1" min="25" max="25"/>
    <col width="12" customWidth="1" min="26" max="26"/>
    <col width="26" customWidth="1" min="27" max="27"/>
    <col width="46" customWidth="1" min="28" max="28"/>
    <col width="24" customWidth="1" min="29" max="29"/>
    <col width="22" customWidth="1" min="30" max="30"/>
    <col width="20" customWidth="1" min="31" max="31"/>
    <col width="26" customWidth="1" min="32" max="32"/>
    <col width="18" customWidth="1" min="33" max="33"/>
    <col width="18" customWidth="1" min="34" max="34"/>
    <col width="20" customWidth="1" min="35" max="35"/>
    <col width="26" customWidth="1" min="36" max="36"/>
    <col width="48" customWidth="1" min="37" max="37"/>
    <col width="56" customWidth="1" min="38" max="38"/>
    <col width="24" customWidth="1" min="39" max="39"/>
    <col width="11" customWidth="1" min="40" max="40"/>
    <col width="13" customWidth="1" min="41" max="41"/>
    <col width="8" customWidth="1" min="42" max="42"/>
    <col width="40" customWidth="1" min="43" max="43"/>
  </cols>
  <sheetData>
    <row r="1" ht="48" customHeight="1">
      <c r="A1" s="27" t="inlineStr">
        <is>
          <t>Program</t>
        </is>
      </c>
      <c r="B1" s="27" t="inlineStr">
        <is>
          <t>Category</t>
        </is>
      </c>
      <c r="C1" s="27" t="inlineStr">
        <is>
          <t>All categories</t>
        </is>
      </c>
      <c r="D1" s="27" t="inlineStr">
        <is>
          <t>Credential strength (1-5)</t>
        </is>
      </c>
      <c r="E1" s="27" t="inlineStr">
        <is>
          <t>Value reason</t>
        </is>
      </c>
      <c r="F1" s="27" t="inlineStr">
        <is>
          <t>Job titles it supports</t>
        </is>
      </c>
      <c r="G1" s="27" t="inlineStr">
        <is>
          <t>Status</t>
        </is>
      </c>
      <c r="H1" s="27" t="inlineStr">
        <is>
          <t>Next deadline</t>
        </is>
      </c>
      <c r="I1" s="27" t="inlineStr">
        <is>
          <t>Days left</t>
        </is>
      </c>
      <c r="J1" s="28" t="inlineStr">
        <is>
          <t>Requires GI Bill entitlement</t>
        </is>
      </c>
      <c r="K1" s="28" t="inlineStr">
        <is>
          <t>Works with VR&amp;E (Ch. 31)</t>
        </is>
      </c>
      <c r="L1" s="28" t="inlineStr">
        <is>
          <t>VET TEC / VET TEC 2.0</t>
        </is>
      </c>
      <c r="M1" s="28" t="inlineStr">
        <is>
          <t>Free / no benefit needed</t>
        </is>
      </c>
      <c r="N1" s="28" t="inlineStr">
        <is>
          <t>Active duty / transitioning</t>
        </is>
      </c>
      <c r="O1" s="28" t="inlineStr">
        <is>
          <t>Veteran (any era)</t>
        </is>
      </c>
      <c r="P1" s="28" t="inlineStr">
        <is>
          <t>Spouse / family / caregiver</t>
        </is>
      </c>
      <c r="Q1" s="28" t="inlineStr">
        <is>
          <t>Post-9/11 service required</t>
        </is>
      </c>
      <c r="R1" s="28" t="inlineStr">
        <is>
          <t>Disability rating required</t>
        </is>
      </c>
      <c r="S1" s="28" t="inlineStr">
        <is>
          <t>Women only</t>
        </is>
      </c>
      <c r="T1" s="28" t="inlineStr">
        <is>
          <t>State residency</t>
        </is>
      </c>
      <c r="U1" s="28" t="inlineStr">
        <is>
          <t>Degree required</t>
        </is>
      </c>
      <c r="V1" s="28" t="inlineStr">
        <is>
          <t>Must own a business</t>
        </is>
      </c>
      <c r="W1" s="28" t="inlineStr">
        <is>
          <t>Format</t>
        </is>
      </c>
      <c r="X1" s="28" t="inlineStr">
        <is>
          <t>Cost</t>
        </is>
      </c>
      <c r="Y1" s="28" t="inlineStr">
        <is>
          <t>Has Check cells</t>
        </is>
      </c>
      <c r="Z1" s="27" t="inlineStr">
        <is>
          <t>Program type</t>
        </is>
      </c>
      <c r="AA1" s="27" t="inlineStr">
        <is>
          <t>Topic tags</t>
        </is>
      </c>
      <c r="AB1" s="27" t="inlineStr">
        <is>
          <t>What you get</t>
        </is>
      </c>
      <c r="AC1" s="27" t="inlineStr">
        <is>
          <t>Cost detail</t>
        </is>
      </c>
      <c r="AD1" s="27" t="inlineStr">
        <is>
          <t>Stipend / housing / travel</t>
        </is>
      </c>
      <c r="AE1" s="27" t="inlineStr">
        <is>
          <t>Format detail</t>
        </is>
      </c>
      <c r="AF1" s="27" t="inlineStr">
        <is>
          <t>Deadline detail</t>
        </is>
      </c>
      <c r="AG1" s="27" t="inlineStr">
        <is>
          <t>Next start</t>
        </is>
      </c>
      <c r="AH1" s="27" t="inlineStr">
        <is>
          <t>Duration</t>
        </is>
      </c>
      <c r="AI1" s="27" t="inlineStr">
        <is>
          <t>Location</t>
        </is>
      </c>
      <c r="AJ1" s="27" t="inlineStr">
        <is>
          <t>Organization</t>
        </is>
      </c>
      <c r="AK1" s="27" t="inlineStr">
        <is>
          <t>Eligibility (from source)</t>
        </is>
      </c>
      <c r="AL1" s="27" t="inlineStr">
        <is>
          <t>Notes &amp; verification</t>
        </is>
      </c>
      <c r="AM1" s="27" t="inlineStr">
        <is>
          <t>Contact</t>
        </is>
      </c>
      <c r="AN1" s="27" t="inlineStr">
        <is>
          <t>Verified status</t>
        </is>
      </c>
      <c r="AO1" s="27" t="inlineStr">
        <is>
          <t>Last verified</t>
        </is>
      </c>
      <c r="AP1" s="27" t="inlineStr">
        <is>
          <t>Link</t>
        </is>
      </c>
      <c r="AQ1" s="27" t="inlineStr">
        <is>
          <t>Full URL</t>
        </is>
      </c>
    </row>
    <row r="2" ht="60" customHeight="1">
      <c r="A2" s="29" t="inlineStr">
        <is>
          <t>SANS Cyber Academy (formerly VetSuccess)</t>
        </is>
      </c>
      <c r="B2" s="30" t="inlineStr">
        <is>
          <t>Cyber</t>
        </is>
      </c>
      <c r="C2" s="30" t="inlineStr">
        <is>
          <t>Cyber; Career services</t>
        </is>
      </c>
      <c r="D2" s="31" t="n">
        <v>5</v>
      </c>
      <c r="E2" s="30" t="inlineStr">
        <is>
          <t>Fully funded SANS training and GIAC certifications, among the most recognized in cybersecurity. (Currently closed.)</t>
        </is>
      </c>
      <c r="F2" s="30" t="inlineStr">
        <is>
          <t>Cybersecurity Analyst; Incident Responder; Penetration Tester</t>
        </is>
      </c>
      <c r="G2" s="32" t="inlineStr">
        <is>
          <t>Closed</t>
        </is>
      </c>
      <c r="H2" s="33" t="inlineStr">
        <is>
          <t>Unknown</t>
        </is>
      </c>
      <c r="I2" s="34">
        <f>IF(ISNUMBER(H2),H2-TODAY(),"")</f>
        <v/>
      </c>
      <c r="J2" s="32" t="inlineStr">
        <is>
          <t>No</t>
        </is>
      </c>
      <c r="K2" s="32" t="inlineStr">
        <is>
          <t>No</t>
        </is>
      </c>
      <c r="L2" s="32" t="inlineStr">
        <is>
          <t>No</t>
        </is>
      </c>
      <c r="M2" s="32" t="inlineStr">
        <is>
          <t>Yes</t>
        </is>
      </c>
      <c r="N2" s="32" t="inlineStr">
        <is>
          <t>Yes</t>
        </is>
      </c>
      <c r="O2" s="32" t="inlineStr">
        <is>
          <t>Yes</t>
        </is>
      </c>
      <c r="P2" s="32" t="inlineStr">
        <is>
          <t>Yes</t>
        </is>
      </c>
      <c r="Q2" s="32" t="inlineStr">
        <is>
          <t>No</t>
        </is>
      </c>
      <c r="R2" s="32" t="inlineStr">
        <is>
          <t>No</t>
        </is>
      </c>
      <c r="S2" s="32" t="inlineStr">
        <is>
          <t>No</t>
        </is>
      </c>
      <c r="T2" s="32" t="inlineStr">
        <is>
          <t>Any</t>
        </is>
      </c>
      <c r="U2" s="32" t="inlineStr">
        <is>
          <t>No</t>
        </is>
      </c>
      <c r="V2" s="32" t="inlineStr">
        <is>
          <t>No</t>
        </is>
      </c>
      <c r="W2" s="32" t="inlineStr">
        <is>
          <t>Online</t>
        </is>
      </c>
      <c r="X2" s="32" t="inlineStr">
        <is>
          <t>Free</t>
        </is>
      </c>
      <c r="Y2" s="32" t="inlineStr">
        <is>
          <t>No</t>
        </is>
      </c>
      <c r="Z2" s="30" t="inlineStr">
        <is>
          <t>Bootcamp</t>
        </is>
      </c>
      <c r="AA2" s="30" t="inlineStr">
        <is>
          <t>Cybersecurity, Career Transition</t>
        </is>
      </c>
      <c r="AB2" s="30" t="inlineStr">
        <is>
          <t>Fully funded SANS courses + GIAC (Global Information Assurance Certification) certifications (3 typical) + career support</t>
        </is>
      </c>
      <c r="AC2" s="30" t="inlineStr">
        <is>
          <t>Free (scholarship)</t>
        </is>
      </c>
      <c r="AD2" s="30" t="inlineStr">
        <is>
          <t>No</t>
        </is>
      </c>
      <c r="AE2" s="30" t="inlineStr">
        <is>
          <t>Online (intensive)</t>
        </is>
      </c>
      <c r="AF2" s="30" t="inlineStr">
        <is>
          <t>2027 windows: March (spring) and August (fall)</t>
        </is>
      </c>
      <c r="AG2" s="30" t="inlineStr">
        <is>
          <t>Per window</t>
        </is>
      </c>
      <c r="AH2" s="30" t="inlineStr">
        <is>
          <t>~9 months</t>
        </is>
      </c>
      <c r="AI2" s="30" t="inlineStr">
        <is>
          <t>Online</t>
        </is>
      </c>
      <c r="AJ2" s="30" t="inlineStr">
        <is>
          <t>SANS Institute</t>
        </is>
      </c>
      <c r="AK2" s="30" t="inlineStr">
        <is>
          <t>US citizens/permanent residents; no prior cyber work experience; aptitude assessment; veterans prioritized track historically</t>
        </is>
      </c>
      <c r="AL2" s="30" t="inlineStr">
        <is>
          <t>SANS page lists 2027 application windows March and August. | Verification: SANS page: 2027 windows March and August.</t>
        </is>
      </c>
      <c r="AM2" s="30" t="inlineStr">
        <is>
          <t>Unknown</t>
        </is>
      </c>
      <c r="AN2" s="32" t="inlineStr">
        <is>
          <t>Verified</t>
        </is>
      </c>
      <c r="AO2" s="32" t="inlineStr">
        <is>
          <t>Sep 30, 2026</t>
        </is>
      </c>
      <c r="AP2" s="35" t="inlineStr">
        <is>
          <t>Open</t>
        </is>
      </c>
      <c r="AQ2" s="30" t="inlineStr">
        <is>
          <t>https://www.sans.org/cyber-academy</t>
        </is>
      </c>
    </row>
    <row r="3" ht="60" customHeight="1">
      <c r="A3" s="36" t="inlineStr">
        <is>
          <t>Google Cloud Launchpad for Veterans 2026</t>
        </is>
      </c>
      <c r="B3" s="37" t="inlineStr">
        <is>
          <t>AI/ML</t>
        </is>
      </c>
      <c r="C3" s="37" t="inlineStr">
        <is>
          <t>AI/ML; Cloud</t>
        </is>
      </c>
      <c r="D3" s="38" t="n">
        <v>4</v>
      </c>
      <c r="E3" s="37" t="inlineStr">
        <is>
          <t>Free prep for the proctored Google Cloud Generative AI Leader certification (voucher not confirmed).</t>
        </is>
      </c>
      <c r="F3" s="37" t="inlineStr">
        <is>
          <t>AI Engineer; Machine Learning Engineer; Data Scientist; AI Product Manager</t>
        </is>
      </c>
      <c r="G3" s="39" t="inlineStr">
        <is>
          <t>Open</t>
        </is>
      </c>
      <c r="H3" s="40" t="inlineStr">
        <is>
          <t>Unknown</t>
        </is>
      </c>
      <c r="I3" s="41">
        <f>IF(ISNUMBER(H3),H3-TODAY(),"")</f>
        <v/>
      </c>
      <c r="J3" s="39" t="inlineStr">
        <is>
          <t>No</t>
        </is>
      </c>
      <c r="K3" s="39" t="inlineStr">
        <is>
          <t>No</t>
        </is>
      </c>
      <c r="L3" s="39" t="inlineStr">
        <is>
          <t>No</t>
        </is>
      </c>
      <c r="M3" s="39" t="inlineStr">
        <is>
          <t>Yes</t>
        </is>
      </c>
      <c r="N3" s="39" t="inlineStr">
        <is>
          <t>Yes</t>
        </is>
      </c>
      <c r="O3" s="39" t="inlineStr">
        <is>
          <t>Yes</t>
        </is>
      </c>
      <c r="P3" s="39" t="inlineStr">
        <is>
          <t>No</t>
        </is>
      </c>
      <c r="Q3" s="39" t="inlineStr">
        <is>
          <t>No</t>
        </is>
      </c>
      <c r="R3" s="39" t="inlineStr">
        <is>
          <t>No</t>
        </is>
      </c>
      <c r="S3" s="39" t="inlineStr">
        <is>
          <t>No</t>
        </is>
      </c>
      <c r="T3" s="39" t="inlineStr">
        <is>
          <t>Any</t>
        </is>
      </c>
      <c r="U3" s="39" t="inlineStr">
        <is>
          <t>No</t>
        </is>
      </c>
      <c r="V3" s="39" t="inlineStr">
        <is>
          <t>No</t>
        </is>
      </c>
      <c r="W3" s="39" t="inlineStr">
        <is>
          <t>Online</t>
        </is>
      </c>
      <c r="X3" s="39" t="inlineStr">
        <is>
          <t>Voucher</t>
        </is>
      </c>
      <c r="Y3" s="39" t="inlineStr">
        <is>
          <t>No</t>
        </is>
      </c>
      <c r="Z3" s="37" t="inlineStr">
        <is>
          <t>Bootcamp</t>
        </is>
      </c>
      <c r="AA3" s="37" t="inlineStr">
        <is>
          <t>Artificial Intelligence, Cloud</t>
        </is>
      </c>
      <c r="AB3" s="37" t="inlineStr">
        <is>
          <t>Free virtual training toward Google Cloud Generative AI (Artificial Intelligence) Leader certification (exam voucher Unknown)</t>
        </is>
      </c>
      <c r="AC3" s="37" t="inlineStr">
        <is>
          <t>Free</t>
        </is>
      </c>
      <c r="AD3" s="37" t="inlineStr">
        <is>
          <t>No</t>
        </is>
      </c>
      <c r="AE3" s="37" t="inlineStr">
        <is>
          <t>Online (virtual)</t>
        </is>
      </c>
      <c r="AF3" s="37" t="inlineStr">
        <is>
          <t>Unknown (registration open)</t>
        </is>
      </c>
      <c r="AG3" s="37" t="inlineStr">
        <is>
          <t>Nov 12, 2026</t>
        </is>
      </c>
      <c r="AH3" s="37" t="inlineStr">
        <is>
          <t>Nov 12 to Dec 18, 2026</t>
        </is>
      </c>
      <c r="AI3" s="37" t="inlineStr">
        <is>
          <t>US and Canada (virtual)</t>
        </is>
      </c>
      <c r="AJ3" s="37" t="inlineStr">
        <is>
          <t>Google Cloud</t>
        </is>
      </c>
      <c r="AK3" s="37" t="inlineStr">
        <is>
          <t>US/Canadian veterans and service members</t>
        </is>
      </c>
      <c r="AL3" s="37" t="inlineStr">
        <is>
          <t>Dates per Google staff posts; confirm voucher details on registration page. | Verification: Official RSVP page is JS-only; dates from Google staff posts.</t>
        </is>
      </c>
      <c r="AM3" s="37" t="inlineStr">
        <is>
          <t>Unknown</t>
        </is>
      </c>
      <c r="AN3" s="39" t="inlineStr">
        <is>
          <t>Partly</t>
        </is>
      </c>
      <c r="AO3" s="39" t="inlineStr">
        <is>
          <t>Sep 30, 2026</t>
        </is>
      </c>
      <c r="AP3" s="42" t="inlineStr">
        <is>
          <t>Open</t>
        </is>
      </c>
      <c r="AQ3" s="37" t="inlineStr">
        <is>
          <t>https://rsvp.withgoogle.com/events/google_cloud_launchpad_for_vets_2026/home</t>
        </is>
      </c>
    </row>
    <row r="4" ht="60" customHeight="1">
      <c r="A4" s="29" t="inlineStr">
        <is>
          <t>Presidential Innovation Fellows</t>
        </is>
      </c>
      <c r="B4" s="30" t="inlineStr">
        <is>
          <t>AI/ML</t>
        </is>
      </c>
      <c r="C4" s="30" t="inlineStr">
        <is>
          <t>AI/ML; Career services</t>
        </is>
      </c>
      <c r="D4" s="31" t="n">
        <v>4</v>
      </c>
      <c r="E4" s="30" t="inlineStr">
        <is>
          <t>Paid fellowship, internship or apprenticeship with real work experience.</t>
        </is>
      </c>
      <c r="F4" s="30" t="inlineStr">
        <is>
          <t>Technical Program Manager; AI Product Manager; Federal Technology Lead</t>
        </is>
      </c>
      <c r="G4" s="32" t="inlineStr">
        <is>
          <t>Unknown</t>
        </is>
      </c>
      <c r="H4" s="33" t="inlineStr">
        <is>
          <t>Unknown</t>
        </is>
      </c>
      <c r="I4" s="34">
        <f>IF(ISNUMBER(H4),H4-TODAY(),"")</f>
        <v/>
      </c>
      <c r="J4" s="32" t="inlineStr">
        <is>
          <t>No</t>
        </is>
      </c>
      <c r="K4" s="32" t="inlineStr">
        <is>
          <t>No</t>
        </is>
      </c>
      <c r="L4" s="32" t="inlineStr">
        <is>
          <t>No</t>
        </is>
      </c>
      <c r="M4" s="32" t="inlineStr">
        <is>
          <t>Yes</t>
        </is>
      </c>
      <c r="N4" s="32" t="inlineStr">
        <is>
          <t>Yes</t>
        </is>
      </c>
      <c r="O4" s="32" t="inlineStr">
        <is>
          <t>Yes</t>
        </is>
      </c>
      <c r="P4" s="32" t="inlineStr">
        <is>
          <t>Yes</t>
        </is>
      </c>
      <c r="Q4" s="32" t="inlineStr">
        <is>
          <t>No</t>
        </is>
      </c>
      <c r="R4" s="32" t="inlineStr">
        <is>
          <t>No</t>
        </is>
      </c>
      <c r="S4" s="32" t="inlineStr">
        <is>
          <t>No</t>
        </is>
      </c>
      <c r="T4" s="32" t="inlineStr">
        <is>
          <t>Any</t>
        </is>
      </c>
      <c r="U4" s="32" t="inlineStr">
        <is>
          <t>No</t>
        </is>
      </c>
      <c r="V4" s="32" t="inlineStr">
        <is>
          <t>No</t>
        </is>
      </c>
      <c r="W4" s="32" t="inlineStr">
        <is>
          <t>Hybrid</t>
        </is>
      </c>
      <c r="X4" s="32" t="inlineStr">
        <is>
          <t>Free</t>
        </is>
      </c>
      <c r="Y4" s="32" t="inlineStr">
        <is>
          <t>No</t>
        </is>
      </c>
      <c r="Z4" s="30" t="inlineStr">
        <is>
          <t>Fellowship</t>
        </is>
      </c>
      <c r="AA4" s="30" t="inlineStr">
        <is>
          <t>Artificial Intelligence, Federal Employment, Career Transition</t>
        </is>
      </c>
      <c r="AB4" s="30" t="inlineStr">
        <is>
          <t>Paid 1-2 year federal tech/AI fellowship</t>
        </is>
      </c>
      <c r="AC4" s="30" t="inlineStr">
        <is>
          <t>Free</t>
        </is>
      </c>
      <c r="AD4" s="30" t="inlineStr">
        <is>
          <t>Federal salary</t>
        </is>
      </c>
      <c r="AE4" s="30" t="inlineStr">
        <is>
          <t>Hybrid/remote</t>
        </is>
      </c>
      <c r="AF4" s="30" t="inlineStr">
        <is>
          <t>Unknown</t>
        </is>
      </c>
      <c r="AG4" s="30" t="inlineStr">
        <is>
          <t>Unknown</t>
        </is>
      </c>
      <c r="AH4" s="30" t="inlineStr">
        <is>
          <t>1 to 2 years</t>
        </is>
      </c>
      <c r="AI4" s="30" t="inlineStr">
        <is>
          <t>DC / remote</t>
        </is>
      </c>
      <c r="AJ4" s="30" t="inlineStr">
        <is>
          <t>GSA</t>
        </is>
      </c>
      <c r="AK4" s="30" t="inlineStr">
        <is>
          <t>Senior tech professionals</t>
        </is>
      </c>
      <c r="AL4" s="30" t="inlineStr">
        <is>
          <t>Site still references 2025 cohort; 2026-27 recruitment status Unknown. | Verification: Link live (HTTP 200); details from official page/search not fully re-confirmed.</t>
        </is>
      </c>
      <c r="AM4" s="30" t="inlineStr">
        <is>
          <t>Unknown</t>
        </is>
      </c>
      <c r="AN4" s="32" t="inlineStr">
        <is>
          <t>Partly</t>
        </is>
      </c>
      <c r="AO4" s="32" t="inlineStr">
        <is>
          <t>Sep 30, 2026</t>
        </is>
      </c>
      <c r="AP4" s="35" t="inlineStr">
        <is>
          <t>Open</t>
        </is>
      </c>
      <c r="AQ4" s="30" t="inlineStr">
        <is>
          <t>https://presidentialinnovationfellows.gov/apply</t>
        </is>
      </c>
    </row>
    <row r="5" ht="60" customHeight="1">
      <c r="A5" s="36" t="inlineStr">
        <is>
          <t>Knight Transportation military CDL scholarship and apprenticeship</t>
        </is>
      </c>
      <c r="B5" s="37" t="inlineStr">
        <is>
          <t>CDL &amp; trucking</t>
        </is>
      </c>
      <c r="C5" s="37" t="inlineStr">
        <is>
          <t>CDL &amp; trucking</t>
        </is>
      </c>
      <c r="D5" s="38" t="n">
        <v>4</v>
      </c>
      <c r="E5" s="37" t="inlineStr">
        <is>
          <t>Leads to a state or federal license required to work in the field.</t>
        </is>
      </c>
      <c r="F5" s="37" t="inlineStr">
        <is>
          <t>Truck Driver (CDL-A)</t>
        </is>
      </c>
      <c r="G5" s="39" t="inlineStr">
        <is>
          <t>Rolling</t>
        </is>
      </c>
      <c r="H5" s="40" t="n"/>
      <c r="I5" s="41">
        <f>IF(ISNUMBER(H5),H5-TODAY(),"")</f>
        <v/>
      </c>
      <c r="J5" s="39" t="inlineStr">
        <is>
          <t>No</t>
        </is>
      </c>
      <c r="K5" s="39" t="inlineStr">
        <is>
          <t>No</t>
        </is>
      </c>
      <c r="L5" s="39" t="inlineStr">
        <is>
          <t>No</t>
        </is>
      </c>
      <c r="M5" s="39" t="inlineStr">
        <is>
          <t>Yes</t>
        </is>
      </c>
      <c r="N5" s="39" t="inlineStr">
        <is>
          <t>Yes</t>
        </is>
      </c>
      <c r="O5" s="39" t="inlineStr">
        <is>
          <t>Yes</t>
        </is>
      </c>
      <c r="P5" s="39" t="inlineStr">
        <is>
          <t>Yes</t>
        </is>
      </c>
      <c r="Q5" s="39" t="inlineStr">
        <is>
          <t>No</t>
        </is>
      </c>
      <c r="R5" s="39" t="inlineStr">
        <is>
          <t>No</t>
        </is>
      </c>
      <c r="S5" s="39" t="inlineStr">
        <is>
          <t>No</t>
        </is>
      </c>
      <c r="T5" s="39" t="inlineStr">
        <is>
          <t>Any</t>
        </is>
      </c>
      <c r="U5" s="39" t="inlineStr">
        <is>
          <t>No</t>
        </is>
      </c>
      <c r="V5" s="39" t="inlineStr">
        <is>
          <t>No</t>
        </is>
      </c>
      <c r="W5" s="39" t="inlineStr">
        <is>
          <t>In-person</t>
        </is>
      </c>
      <c r="X5" s="39" t="inlineStr">
        <is>
          <t>Free</t>
        </is>
      </c>
      <c r="Y5" s="39" t="inlineStr">
        <is>
          <t>No</t>
        </is>
      </c>
      <c r="Z5" s="37" t="inlineStr">
        <is>
          <t>Bootcamp</t>
        </is>
      </c>
      <c r="AA5" s="37" t="inlineStr">
        <is>
          <t>CDL</t>
        </is>
      </c>
      <c r="AB5" s="37" t="inlineStr">
        <is>
          <t>Scholarship covering tuition (and housing where applicable) at Knight's CDL school; GI Bill apprenticeship housing allowance up to 12 months</t>
        </is>
      </c>
      <c r="AC5" s="37" t="inlineStr">
        <is>
          <t>Scholarship covers tuition; confirm terms</t>
        </is>
      </c>
      <c r="AD5" s="37" t="inlineStr">
        <is>
          <t>No</t>
        </is>
      </c>
      <c r="AE5" s="37" t="inlineStr">
        <is>
          <t>In person</t>
        </is>
      </c>
      <c r="AF5" s="37" t="inlineStr">
        <is>
          <t>Rolling / varies</t>
        </is>
      </c>
      <c r="AG5" s="37" t="inlineStr">
        <is>
          <t>Varies</t>
        </is>
      </c>
      <c r="AH5" s="37" t="inlineStr">
        <is>
          <t>Varies</t>
        </is>
      </c>
      <c r="AI5" s="37" t="inlineStr">
        <is>
          <t>Knight CDL school locations</t>
        </is>
      </c>
      <c r="AJ5" s="37" t="inlineStr">
        <is>
          <t>Knight Transportation</t>
        </is>
      </c>
      <c r="AK5" s="37" t="inlineStr">
        <is>
          <t>Veterans, Active Reserve, National Guard and spouses of active military</t>
        </is>
      </c>
      <c r="AL5" s="37" t="inlineStr">
        <is>
          <t>Verification: Oct 4, 2026 from the official page at the Full URL.</t>
        </is>
      </c>
      <c r="AM5" s="37" t="inlineStr">
        <is>
          <t>Unknown</t>
        </is>
      </c>
      <c r="AN5" s="39" t="inlineStr">
        <is>
          <t>Verified</t>
        </is>
      </c>
      <c r="AO5" s="39" t="inlineStr">
        <is>
          <t>Oct 4, 2026</t>
        </is>
      </c>
      <c r="AP5" s="42" t="inlineStr">
        <is>
          <t>Open</t>
        </is>
      </c>
      <c r="AQ5" s="37" t="inlineStr">
        <is>
          <t>https://www.knighttrans.com/military/</t>
        </is>
      </c>
    </row>
    <row r="6" ht="60" customHeight="1">
      <c r="A6" s="29" t="inlineStr">
        <is>
          <t>Werner military apprenticeships (truck driver, diesel technician, transportation management)</t>
        </is>
      </c>
      <c r="B6" s="30" t="inlineStr">
        <is>
          <t>CDL &amp; trucking</t>
        </is>
      </c>
      <c r="C6" s="30" t="inlineStr">
        <is>
          <t>CDL &amp; trucking; Career services</t>
        </is>
      </c>
      <c r="D6" s="31" t="n">
        <v>4</v>
      </c>
      <c r="E6" s="30" t="inlineStr">
        <is>
          <t>Paid fellowship, internship or apprenticeship with real work experience.</t>
        </is>
      </c>
      <c r="F6" s="30" t="inlineStr">
        <is>
          <t>Truck Driver (CDL-A); Diesel Technician; Transportation Manager</t>
        </is>
      </c>
      <c r="G6" s="32" t="inlineStr">
        <is>
          <t>Rolling</t>
        </is>
      </c>
      <c r="H6" s="33" t="n"/>
      <c r="I6" s="34">
        <f>IF(ISNUMBER(H6),H6-TODAY(),"")</f>
        <v/>
      </c>
      <c r="J6" s="32" t="inlineStr">
        <is>
          <t>Either</t>
        </is>
      </c>
      <c r="K6" s="32" t="inlineStr">
        <is>
          <t>No</t>
        </is>
      </c>
      <c r="L6" s="32" t="inlineStr">
        <is>
          <t>No</t>
        </is>
      </c>
      <c r="M6" s="32" t="inlineStr">
        <is>
          <t>Yes</t>
        </is>
      </c>
      <c r="N6" s="32" t="inlineStr">
        <is>
          <t>Yes</t>
        </is>
      </c>
      <c r="O6" s="32" t="inlineStr">
        <is>
          <t>Yes</t>
        </is>
      </c>
      <c r="P6" s="32" t="inlineStr">
        <is>
          <t>No</t>
        </is>
      </c>
      <c r="Q6" s="32" t="inlineStr">
        <is>
          <t>No</t>
        </is>
      </c>
      <c r="R6" s="32" t="inlineStr">
        <is>
          <t>No</t>
        </is>
      </c>
      <c r="S6" s="32" t="inlineStr">
        <is>
          <t>No</t>
        </is>
      </c>
      <c r="T6" s="32" t="inlineStr">
        <is>
          <t>Any</t>
        </is>
      </c>
      <c r="U6" s="32" t="inlineStr">
        <is>
          <t>No</t>
        </is>
      </c>
      <c r="V6" s="32" t="inlineStr">
        <is>
          <t>No</t>
        </is>
      </c>
      <c r="W6" s="32" t="inlineStr">
        <is>
          <t>In-person</t>
        </is>
      </c>
      <c r="X6" s="32" t="inlineStr">
        <is>
          <t>Free</t>
        </is>
      </c>
      <c r="Y6" s="32" t="inlineStr">
        <is>
          <t>No</t>
        </is>
      </c>
      <c r="Z6" s="30" t="inlineStr">
        <is>
          <t>Fellowship</t>
        </is>
      </c>
      <c r="AA6" s="30" t="inlineStr">
        <is>
          <t>CDL, Apprenticeship, Career Transition</t>
        </is>
      </c>
      <c r="AB6" s="30" t="inlineStr">
        <is>
          <t>Registered apprenticeship programs for the military community: Truck Driver Apprenticeship, Diesel Mechanic Apprenticeship and Transportation Management Apprenticeship; veterans can use VA benefits alongside the apprenticeship; military skills test waiver help</t>
        </is>
      </c>
      <c r="AC6" s="30" t="inlineStr">
        <is>
          <t>Free (paid job); VA benefits can be used alongside</t>
        </is>
      </c>
      <c r="AD6" s="30" t="inlineStr">
        <is>
          <t>Wages; GI Bill apprenticeship payments possible</t>
        </is>
      </c>
      <c r="AE6" s="30" t="inlineStr">
        <is>
          <t>In person</t>
        </is>
      </c>
      <c r="AF6" s="30" t="inlineStr">
        <is>
          <t>Rolling / varies</t>
        </is>
      </c>
      <c r="AG6" s="30" t="inlineStr">
        <is>
          <t>Varies</t>
        </is>
      </c>
      <c r="AH6" s="30" t="inlineStr">
        <is>
          <t>Varies</t>
        </is>
      </c>
      <c r="AI6" s="30" t="inlineStr">
        <is>
          <t>Nationwide (drivers); 20 terminals and 19 dedicated sites (technicians); Omaha, NE (logistics)</t>
        </is>
      </c>
      <c r="AJ6" s="30" t="inlineStr">
        <is>
          <t>Werner Enterprises</t>
        </is>
      </c>
      <c r="AK6" s="30" t="inlineStr">
        <is>
          <t>Veterans and eligible military community members</t>
        </is>
      </c>
      <c r="AL6" s="30" t="inlineStr">
        <is>
          <t>Verification: Oct 4, 2026 from the official page at the Full URL.</t>
        </is>
      </c>
      <c r="AM6" s="30" t="inlineStr">
        <is>
          <t>877-351-7724; apprenticeship@werner.com</t>
        </is>
      </c>
      <c r="AN6" s="32" t="inlineStr">
        <is>
          <t>Verified</t>
        </is>
      </c>
      <c r="AO6" s="32" t="inlineStr">
        <is>
          <t>Oct 4, 2026</t>
        </is>
      </c>
      <c r="AP6" s="35" t="inlineStr">
        <is>
          <t>Open</t>
        </is>
      </c>
      <c r="AQ6" s="30" t="inlineStr">
        <is>
          <t>https://www.werner.com/veterans/</t>
        </is>
      </c>
    </row>
    <row r="7" ht="60" customHeight="1">
      <c r="A7" s="36" t="inlineStr">
        <is>
          <t>Claude Corps fellowship (Anthropic) - paid 12-month AI fellowship at nonprofits</t>
        </is>
      </c>
      <c r="B7" s="37" t="inlineStr">
        <is>
          <t>Career services</t>
        </is>
      </c>
      <c r="C7" s="37" t="inlineStr">
        <is>
          <t>Career services; AI/ML</t>
        </is>
      </c>
      <c r="D7" s="38" t="n">
        <v>4</v>
      </c>
      <c r="E7" s="37" t="inlineStr">
        <is>
          <t>Paid fellowship, internship or apprenticeship with real work experience.</t>
        </is>
      </c>
      <c r="F7" s="37" t="inlineStr">
        <is>
          <t>AI Program Specialist; Nonprofit Technology Fellow; Operations Analyst</t>
        </is>
      </c>
      <c r="G7" s="39" t="inlineStr">
        <is>
          <t>Open</t>
        </is>
      </c>
      <c r="H7" s="40" t="n"/>
      <c r="I7" s="41">
        <f>IF(ISNUMBER(H7),H7-TODAY(),"")</f>
        <v/>
      </c>
      <c r="J7" s="39" t="inlineStr">
        <is>
          <t>No</t>
        </is>
      </c>
      <c r="K7" s="39" t="inlineStr">
        <is>
          <t>No</t>
        </is>
      </c>
      <c r="L7" s="39" t="inlineStr">
        <is>
          <t>No</t>
        </is>
      </c>
      <c r="M7" s="39" t="inlineStr">
        <is>
          <t>Yes</t>
        </is>
      </c>
      <c r="N7" s="39" t="inlineStr">
        <is>
          <t>Yes</t>
        </is>
      </c>
      <c r="O7" s="39" t="inlineStr">
        <is>
          <t>Yes</t>
        </is>
      </c>
      <c r="P7" s="39" t="inlineStr">
        <is>
          <t>Yes</t>
        </is>
      </c>
      <c r="Q7" s="39" t="inlineStr">
        <is>
          <t>No</t>
        </is>
      </c>
      <c r="R7" s="39" t="inlineStr">
        <is>
          <t>No</t>
        </is>
      </c>
      <c r="S7" s="39" t="inlineStr">
        <is>
          <t>No</t>
        </is>
      </c>
      <c r="T7" s="39" t="inlineStr">
        <is>
          <t>Any</t>
        </is>
      </c>
      <c r="U7" s="39" t="inlineStr">
        <is>
          <t>No</t>
        </is>
      </c>
      <c r="V7" s="39" t="inlineStr">
        <is>
          <t>No</t>
        </is>
      </c>
      <c r="W7" s="39" t="inlineStr">
        <is>
          <t>In-person</t>
        </is>
      </c>
      <c r="X7" s="39" t="inlineStr">
        <is>
          <t>Free</t>
        </is>
      </c>
      <c r="Y7" s="39" t="inlineStr">
        <is>
          <t>No</t>
        </is>
      </c>
      <c r="Z7" s="37" t="inlineStr">
        <is>
          <t>Fellowship</t>
        </is>
      </c>
      <c r="AA7" s="37" t="inlineStr">
        <is>
          <t>Artificial Intelligence, Career Transition</t>
        </is>
      </c>
      <c r="AB7" s="37" t="inlineStr">
        <is>
          <t>Full-time 12-month paid fellowship placing early-career people inside mission-driven nonprofits (including veterans services) to put AI (Claude) to work; training, a CodePath mentor and a national cohort</t>
        </is>
      </c>
      <c r="AC7" s="37" t="inlineStr">
        <is>
          <t>Free to apply; fellows are paid ($85,000/year salary plus benefits, employed by CodePath)</t>
        </is>
      </c>
      <c r="AD7" s="37" t="inlineStr">
        <is>
          <t>$85,000/year salary, health benefits and paid time off; one-time relocation stipend if placed away from home</t>
        </is>
      </c>
      <c r="AE7" s="37" t="inlineStr">
        <is>
          <t>Mostly on site at the host nonprofit (some remote placements in later cohorts)</t>
        </is>
      </c>
      <c r="AF7" s="37" t="inlineStr">
        <is>
          <t>Cohort 3 applications opened end of Sep 2026 and are reviewed on a rolling basis; Cohort 3 starts Aug 2027</t>
        </is>
      </c>
      <c r="AG7" s="37" t="inlineStr">
        <is>
          <t>Aug 2027 (Cohort 3)</t>
        </is>
      </c>
      <c r="AH7" s="37" t="inlineStr">
        <is>
          <t>12 months</t>
        </is>
      </c>
      <c r="AI7" s="37" t="inlineStr">
        <is>
          <t>Host nonprofits across the U.S.</t>
        </is>
      </c>
      <c r="AJ7" s="37" t="inlineStr">
        <is>
          <t>Anthropic (with CodePath and Social Finance)</t>
        </is>
      </c>
      <c r="AK7" s="37" t="inlineStr">
        <is>
          <t>Anyone 18+ at the start of their career and authorized to work in the US without employer sponsorship; the FAQ names people transitioning out of military service into their first civilian career as a fit; must already use AI tools day to day and be willing to relocate; no degree required</t>
        </is>
      </c>
      <c r="AL7" s="37" t="inlineStr">
        <is>
          <t>Application includes two free Anthropic courses (AI Fluency and Claude 101), two short answers, a take-home, a recruiter call and two interviews. | Verification: Oct 4, 2026 from the official page at the Full URL.</t>
        </is>
      </c>
      <c r="AM7" s="37" t="inlineStr">
        <is>
          <t>recruiting@claudecorps.org</t>
        </is>
      </c>
      <c r="AN7" s="39" t="inlineStr">
        <is>
          <t>Verified</t>
        </is>
      </c>
      <c r="AO7" s="39" t="inlineStr">
        <is>
          <t>Oct 4, 2026</t>
        </is>
      </c>
      <c r="AP7" s="42" t="inlineStr">
        <is>
          <t>Open</t>
        </is>
      </c>
      <c r="AQ7" s="37" t="inlineStr">
        <is>
          <t>https://www.anthropic.com/claude-corps/fellow</t>
        </is>
      </c>
    </row>
    <row r="8" ht="60" customHeight="1">
      <c r="A8" s="29" t="inlineStr">
        <is>
          <t>DoD SkillBridge</t>
        </is>
      </c>
      <c r="B8" s="30" t="inlineStr">
        <is>
          <t>Career services</t>
        </is>
      </c>
      <c r="C8" s="30" t="inlineStr">
        <is>
          <t>Career services</t>
        </is>
      </c>
      <c r="D8" s="31" t="n">
        <v>4</v>
      </c>
      <c r="E8" s="30" t="inlineStr">
        <is>
          <t>Paid fellowship, internship or apprenticeship with real work experience.</t>
        </is>
      </c>
      <c r="F8" s="30" t="inlineStr">
        <is>
          <t>Varies by host employer</t>
        </is>
      </c>
      <c r="G8" s="32" t="inlineStr">
        <is>
          <t>Rolling</t>
        </is>
      </c>
      <c r="H8" s="33" t="n"/>
      <c r="I8" s="34">
        <f>IF(ISNUMBER(H8),H8-TODAY(),"")</f>
        <v/>
      </c>
      <c r="J8" s="32" t="inlineStr">
        <is>
          <t>No</t>
        </is>
      </c>
      <c r="K8" s="32" t="inlineStr">
        <is>
          <t>No</t>
        </is>
      </c>
      <c r="L8" s="32" t="inlineStr">
        <is>
          <t>No</t>
        </is>
      </c>
      <c r="M8" s="32" t="inlineStr">
        <is>
          <t>Yes</t>
        </is>
      </c>
      <c r="N8" s="32" t="inlineStr">
        <is>
          <t>Yes</t>
        </is>
      </c>
      <c r="O8" s="32" t="inlineStr">
        <is>
          <t>No</t>
        </is>
      </c>
      <c r="P8" s="32" t="inlineStr">
        <is>
          <t>No</t>
        </is>
      </c>
      <c r="Q8" s="32" t="inlineStr">
        <is>
          <t>No</t>
        </is>
      </c>
      <c r="R8" s="32" t="inlineStr">
        <is>
          <t>No</t>
        </is>
      </c>
      <c r="S8" s="32" t="inlineStr">
        <is>
          <t>No</t>
        </is>
      </c>
      <c r="T8" s="32" t="inlineStr">
        <is>
          <t>Any</t>
        </is>
      </c>
      <c r="U8" s="32" t="inlineStr">
        <is>
          <t>No</t>
        </is>
      </c>
      <c r="V8" s="32" t="inlineStr">
        <is>
          <t>No</t>
        </is>
      </c>
      <c r="W8" s="32" t="inlineStr">
        <is>
          <t>In-person</t>
        </is>
      </c>
      <c r="X8" s="32" t="inlineStr">
        <is>
          <t>Free</t>
        </is>
      </c>
      <c r="Y8" s="32" t="inlineStr">
        <is>
          <t>No</t>
        </is>
      </c>
      <c r="Z8" s="30" t="inlineStr">
        <is>
          <t>Fellowship</t>
        </is>
      </c>
      <c r="AA8" s="30" t="inlineStr">
        <is>
          <t>Apprenticeship, Career Transition</t>
        </is>
      </c>
      <c r="AB8" s="30" t="inlineStr">
        <is>
          <t>Internships/apprenticeships during last 180 days of service</t>
        </is>
      </c>
      <c r="AC8" s="30" t="inlineStr">
        <is>
          <t>Free</t>
        </is>
      </c>
      <c r="AD8" s="30" t="inlineStr">
        <is>
          <t>Military pay continues (active duty only)</t>
        </is>
      </c>
      <c r="AE8" s="30" t="inlineStr">
        <is>
          <t>In-person / varies</t>
        </is>
      </c>
      <c r="AF8" s="30" t="inlineStr">
        <is>
          <t>Unknown</t>
        </is>
      </c>
      <c r="AG8" s="30" t="inlineStr">
        <is>
          <t>Rolling</t>
        </is>
      </c>
      <c r="AH8" s="30" t="inlineStr">
        <is>
          <t>Up to 180 days</t>
        </is>
      </c>
      <c r="AI8" s="30" t="inlineStr">
        <is>
          <t>Nationwide</t>
        </is>
      </c>
      <c r="AJ8" s="30" t="inlineStr">
        <is>
          <t>U.S. Department of Defense</t>
        </is>
      </c>
      <c r="AK8" s="30" t="inlineStr">
        <is>
          <t>Active duty only, within 180 days of separation</t>
        </is>
      </c>
      <c r="AL8" s="30" t="inlineStr">
        <is>
          <t>Listed for completeness. | Verification: Link live (HTTP 200); details from official page/search not fully re-confirmed.</t>
        </is>
      </c>
      <c r="AM8" s="30" t="inlineStr">
        <is>
          <t>Unknown</t>
        </is>
      </c>
      <c r="AN8" s="32" t="inlineStr">
        <is>
          <t>Partly</t>
        </is>
      </c>
      <c r="AO8" s="32" t="inlineStr">
        <is>
          <t>Oct 4, 2026</t>
        </is>
      </c>
      <c r="AP8" s="35" t="inlineStr">
        <is>
          <t>Open</t>
        </is>
      </c>
      <c r="AQ8" s="30" t="inlineStr">
        <is>
          <t>https://www.skillbridge.mil/</t>
        </is>
      </c>
    </row>
    <row r="9" ht="60" customHeight="1">
      <c r="A9" s="36" t="inlineStr">
        <is>
          <t>Employer SkillBridge internships and fellowships (12 companies)</t>
        </is>
      </c>
      <c r="B9" s="37" t="inlineStr">
        <is>
          <t>Career services</t>
        </is>
      </c>
      <c r="C9" s="37" t="inlineStr">
        <is>
          <t>Career services</t>
        </is>
      </c>
      <c r="D9" s="38" t="n">
        <v>4</v>
      </c>
      <c r="E9" s="37" t="inlineStr">
        <is>
          <t>Employer internships and fellowships with real work experience during your last months of service (you keep military pay), often leading to a full-time offer.</t>
        </is>
      </c>
      <c r="F9" s="37" t="inlineStr">
        <is>
          <t>Engineer; Technician; Program roles; Product Support; IT; Manufacturing; Supply Chain; Store Manager; Retail Operations Manager; Corporate roles; Cyber; Shipbuilding Trades; HR; Operations; Engineering; Security; Construction Manager; Field Engineer; Craft roles; Program Manager; Business roles; Site Reliability Engineer; NetSuite Consultant; Cloud Engineer; Data Center Technician; Program Management; Industrial Automation Sales; Inside Sales; Account Manager; Healthcare Operations; Project Manager; Customer Service; Technology roles</t>
        </is>
      </c>
      <c r="G9" s="39" t="inlineStr">
        <is>
          <t>Rolling</t>
        </is>
      </c>
      <c r="H9" s="40" t="n"/>
      <c r="I9" s="41">
        <f>IF(ISNUMBER(H9),H9-TODAY(),"")</f>
        <v/>
      </c>
      <c r="J9" s="39" t="inlineStr">
        <is>
          <t>No</t>
        </is>
      </c>
      <c r="K9" s="39" t="inlineStr">
        <is>
          <t>No</t>
        </is>
      </c>
      <c r="L9" s="39" t="inlineStr">
        <is>
          <t>No</t>
        </is>
      </c>
      <c r="M9" s="39" t="inlineStr">
        <is>
          <t>Yes</t>
        </is>
      </c>
      <c r="N9" s="39" t="inlineStr">
        <is>
          <t>Yes</t>
        </is>
      </c>
      <c r="O9" s="39" t="inlineStr">
        <is>
          <t>Yes</t>
        </is>
      </c>
      <c r="P9" s="39" t="inlineStr">
        <is>
          <t>Yes</t>
        </is>
      </c>
      <c r="Q9" s="39" t="inlineStr">
        <is>
          <t>No</t>
        </is>
      </c>
      <c r="R9" s="39" t="inlineStr">
        <is>
          <t>No</t>
        </is>
      </c>
      <c r="S9" s="39" t="inlineStr">
        <is>
          <t>No</t>
        </is>
      </c>
      <c r="T9" s="39" t="inlineStr">
        <is>
          <t>Any</t>
        </is>
      </c>
      <c r="U9" s="39" t="inlineStr">
        <is>
          <t>No</t>
        </is>
      </c>
      <c r="V9" s="39" t="inlineStr">
        <is>
          <t>No</t>
        </is>
      </c>
      <c r="W9" s="39" t="inlineStr">
        <is>
          <t>In-person</t>
        </is>
      </c>
      <c r="X9" s="39" t="inlineStr">
        <is>
          <t>Free</t>
        </is>
      </c>
      <c r="Y9" s="39" t="inlineStr">
        <is>
          <t>No</t>
        </is>
      </c>
      <c r="Z9" s="37" t="inlineStr">
        <is>
          <t>Fellowship</t>
        </is>
      </c>
      <c r="AA9" s="37" t="inlineStr">
        <is>
          <t>Career Transition</t>
        </is>
      </c>
      <c r="AB9" s="37" t="inlineStr">
        <is>
          <t>DoD SkillBridge internships and Hiring Our Heroes fellowships at large employers (aerospace and defense, shipbuilding, healthcare, retail, tech, energy and construction). You keep military pay and benefits while you train on the job, and many lead to full-time offers. Employers: BAE Systems; Boeing; CVS Health; General Dynamics Mission Systems; General Dynamics NASSCO; Honeywell Federal Manufacturing &amp; Technologies (KCNSC); Kiewit; Lockheed Martin; Oracle; RTX; Schneider Electric; UnitedHealth Group</t>
        </is>
      </c>
      <c r="AC9" s="37" t="inlineStr">
        <is>
          <t>Free (SkillBridge participants keep military pay; Hiring Our Heroes fellowships are free)</t>
        </is>
      </c>
      <c r="AD9" s="37" t="inlineStr">
        <is>
          <t>Keeps military pay (SkillBridge)</t>
        </is>
      </c>
      <c r="AE9" s="37" t="inlineStr">
        <is>
          <t>Mostly in person at company sites (some hybrid)</t>
        </is>
      </c>
      <c r="AF9" s="37" t="inlineStr">
        <is>
          <t>Rolling; apply 6-12 months before separation</t>
        </is>
      </c>
      <c r="AG9" s="37" t="inlineStr">
        <is>
          <t>Rolling</t>
        </is>
      </c>
      <c r="AH9" s="37" t="inlineStr">
        <is>
          <t>Usually up to 180 days (SkillBridge) or about 12 weeks (fellowships)</t>
        </is>
      </c>
      <c r="AI9" s="37" t="inlineStr">
        <is>
          <t>Company sites across the U.S.</t>
        </is>
      </c>
      <c r="AJ9" s="37" t="inlineStr">
        <is>
          <t>BAE Systems, Boeing, CVS Health, General Dynamics Mission Systems, General Dynamics NASSCO, Honeywell Federal Manufacturing &amp; Technologies (KCNSC), Kiewit, Lockheed Martin, Oracle, RTX, Schneider Electric, UnitedHealth Group</t>
        </is>
      </c>
      <c r="AK9" s="37" t="inlineStr">
        <is>
          <t>SkillBridge: active-duty service members in their last 180 days with command approval (see skillbridge.mil). Some employers also take veterans and military spouses through Hiring Our Heroes or their own programs (noted under each company).</t>
        </is>
      </c>
      <c r="AL9" s="37" t="inlineStr">
        <is>
          <t>Each company program is linked under More details. Related listings: "DoD SkillBridge", Lowe's SkillBridge Fellowship and The Home Depot Military Fellowship Program. | Verification: Oct 4, 2026 from each company's official page.</t>
        </is>
      </c>
      <c r="AM9" s="37" t="inlineStr">
        <is>
          <t>skillbridge@baesystems.us</t>
        </is>
      </c>
      <c r="AN9" s="39" t="inlineStr">
        <is>
          <t>Verified</t>
        </is>
      </c>
      <c r="AO9" s="39" t="inlineStr">
        <is>
          <t>Oct 4, 2026</t>
        </is>
      </c>
      <c r="AP9" s="42" t="inlineStr">
        <is>
          <t>Open</t>
        </is>
      </c>
      <c r="AQ9" s="37" t="inlineStr">
        <is>
          <t>https://www.skillbridge.mil/</t>
        </is>
      </c>
    </row>
    <row r="10" ht="60" customHeight="1">
      <c r="A10" s="29" t="inlineStr">
        <is>
          <t>Hiring Our Heroes Corporate Fellowship Program (CFP)</t>
        </is>
      </c>
      <c r="B10" s="30" t="inlineStr">
        <is>
          <t>Career services</t>
        </is>
      </c>
      <c r="C10" s="30" t="inlineStr">
        <is>
          <t>Career services</t>
        </is>
      </c>
      <c r="D10" s="31" t="n">
        <v>4</v>
      </c>
      <c r="E10" s="30" t="inlineStr">
        <is>
          <t>Paid fellowship, internship or apprenticeship with real work experience.</t>
        </is>
      </c>
      <c r="F10" s="30" t="inlineStr">
        <is>
          <t>Varies by host company</t>
        </is>
      </c>
      <c r="G10" s="32" t="inlineStr">
        <is>
          <t>Open</t>
        </is>
      </c>
      <c r="H10" s="33" t="n">
        <v>46303</v>
      </c>
      <c r="I10" s="34">
        <f>IF(ISNUMBER(H10),H10-TODAY(),"")</f>
        <v/>
      </c>
      <c r="J10" s="32" t="inlineStr">
        <is>
          <t>No</t>
        </is>
      </c>
      <c r="K10" s="32" t="inlineStr">
        <is>
          <t>No</t>
        </is>
      </c>
      <c r="L10" s="32" t="inlineStr">
        <is>
          <t>No</t>
        </is>
      </c>
      <c r="M10" s="32" t="inlineStr">
        <is>
          <t>Yes</t>
        </is>
      </c>
      <c r="N10" s="32" t="inlineStr">
        <is>
          <t>Yes</t>
        </is>
      </c>
      <c r="O10" s="32" t="inlineStr">
        <is>
          <t>No</t>
        </is>
      </c>
      <c r="P10" s="32" t="inlineStr">
        <is>
          <t>No</t>
        </is>
      </c>
      <c r="Q10" s="32" t="inlineStr">
        <is>
          <t>No</t>
        </is>
      </c>
      <c r="R10" s="32" t="inlineStr">
        <is>
          <t>No</t>
        </is>
      </c>
      <c r="S10" s="32" t="inlineStr">
        <is>
          <t>No</t>
        </is>
      </c>
      <c r="T10" s="32" t="inlineStr">
        <is>
          <t>Any</t>
        </is>
      </c>
      <c r="U10" s="32" t="inlineStr">
        <is>
          <t>No</t>
        </is>
      </c>
      <c r="V10" s="32" t="inlineStr">
        <is>
          <t>No</t>
        </is>
      </c>
      <c r="W10" s="32" t="inlineStr">
        <is>
          <t>In-person</t>
        </is>
      </c>
      <c r="X10" s="32" t="inlineStr">
        <is>
          <t>Free</t>
        </is>
      </c>
      <c r="Y10" s="32" t="inlineStr">
        <is>
          <t>No</t>
        </is>
      </c>
      <c r="Z10" s="30" t="inlineStr">
        <is>
          <t>Fellowship</t>
        </is>
      </c>
      <c r="AA10" s="30" t="inlineStr">
        <is>
          <t>Career Transition</t>
        </is>
      </c>
      <c r="AB10" s="30" t="inlineStr">
        <is>
          <t>12-week corporate fellowship (SkillBridge) with host company + weekly PD</t>
        </is>
      </c>
      <c r="AC10" s="30" t="inlineStr">
        <is>
          <t>Free</t>
        </is>
      </c>
      <c r="AD10" s="30" t="inlineStr">
        <is>
          <t>Military pay continues (active duty only)</t>
        </is>
      </c>
      <c r="AE10" s="30" t="inlineStr">
        <is>
          <t>In-person</t>
        </is>
      </c>
      <c r="AF10" s="30" t="inlineStr">
        <is>
          <t>Oct 8, 2026 (Cohort 1); Feb 11, 2027 (Cohort 2)</t>
        </is>
      </c>
      <c r="AG10" s="30" t="inlineStr">
        <is>
          <t>Jan 11, 2027 (Cohort 1)</t>
        </is>
      </c>
      <c r="AH10" s="30" t="inlineStr">
        <is>
          <t>12 weeks full-time</t>
        </is>
      </c>
      <c r="AI10" s="30" t="inlineStr">
        <is>
          <t>Multiple hubs incl. Fort Bragg NC</t>
        </is>
      </c>
      <c r="AJ10" s="30" t="inlineStr">
        <is>
          <t>U.S. Chamber of Commerce Foundation</t>
        </is>
      </c>
      <c r="AK10" s="30" t="inlineStr">
        <is>
          <t>Active duty within 180 days of transition only (per HOH (Hiring Our Heroes) page)</t>
        </is>
      </c>
      <c r="AL10" s="30" t="inlineStr">
        <is>
          <t>Veteran (post-separation) fellowships not offered on current CFP (Corporate Fellowship Program) page. | Verification: HOH (Hiring Our Heroes) CFP page: deadlines and AD-only eligibility confirmed.</t>
        </is>
      </c>
      <c r="AM10" s="30" t="inlineStr">
        <is>
          <t>Fort Bragg PM: jthompson@USChamber.com</t>
        </is>
      </c>
      <c r="AN10" s="32" t="inlineStr">
        <is>
          <t>Verified</t>
        </is>
      </c>
      <c r="AO10" s="32" t="inlineStr">
        <is>
          <t>Sep 30, 2026</t>
        </is>
      </c>
      <c r="AP10" s="35" t="inlineStr">
        <is>
          <t>Open</t>
        </is>
      </c>
      <c r="AQ10" s="30" t="inlineStr">
        <is>
          <t>https://www.hiringourheroes.org/career-services/fellowships/internships/cfp/</t>
        </is>
      </c>
    </row>
    <row r="11" ht="60" customHeight="1">
      <c r="A11" s="36" t="inlineStr">
        <is>
          <t>Lowe's SkillBridge Fellowship</t>
        </is>
      </c>
      <c r="B11" s="37" t="inlineStr">
        <is>
          <t>Career services</t>
        </is>
      </c>
      <c r="C11" s="37" t="inlineStr">
        <is>
          <t>Career services</t>
        </is>
      </c>
      <c r="D11" s="38" t="n">
        <v>4</v>
      </c>
      <c r="E11" s="37" t="inlineStr">
        <is>
          <t>Paid fellowship, internship or apprenticeship with real work experience.</t>
        </is>
      </c>
      <c r="F11" s="37" t="inlineStr">
        <is>
          <t>Store Manager; Supply Chain Manager; Operations Manager</t>
        </is>
      </c>
      <c r="G11" s="39" t="inlineStr">
        <is>
          <t>Rolling</t>
        </is>
      </c>
      <c r="H11" s="40" t="n"/>
      <c r="I11" s="41">
        <f>IF(ISNUMBER(H11),H11-TODAY(),"")</f>
        <v/>
      </c>
      <c r="J11" s="39" t="inlineStr">
        <is>
          <t>No</t>
        </is>
      </c>
      <c r="K11" s="39" t="inlineStr">
        <is>
          <t>No</t>
        </is>
      </c>
      <c r="L11" s="39" t="inlineStr">
        <is>
          <t>No</t>
        </is>
      </c>
      <c r="M11" s="39" t="inlineStr">
        <is>
          <t>Yes</t>
        </is>
      </c>
      <c r="N11" s="39" t="inlineStr">
        <is>
          <t>Yes</t>
        </is>
      </c>
      <c r="O11" s="39" t="inlineStr">
        <is>
          <t>No</t>
        </is>
      </c>
      <c r="P11" s="39" t="inlineStr">
        <is>
          <t>No</t>
        </is>
      </c>
      <c r="Q11" s="39" t="inlineStr">
        <is>
          <t>No</t>
        </is>
      </c>
      <c r="R11" s="39" t="inlineStr">
        <is>
          <t>No</t>
        </is>
      </c>
      <c r="S11" s="39" t="inlineStr">
        <is>
          <t>No</t>
        </is>
      </c>
      <c r="T11" s="39" t="inlineStr">
        <is>
          <t>Any</t>
        </is>
      </c>
      <c r="U11" s="39" t="inlineStr">
        <is>
          <t>No</t>
        </is>
      </c>
      <c r="V11" s="39" t="inlineStr">
        <is>
          <t>No</t>
        </is>
      </c>
      <c r="W11" s="39" t="inlineStr">
        <is>
          <t>In-person</t>
        </is>
      </c>
      <c r="X11" s="39" t="inlineStr">
        <is>
          <t>Free</t>
        </is>
      </c>
      <c r="Y11" s="39" t="inlineStr">
        <is>
          <t>No</t>
        </is>
      </c>
      <c r="Z11" s="37" t="inlineStr">
        <is>
          <t>Fellowship</t>
        </is>
      </c>
      <c r="AA11" s="37" t="inlineStr">
        <is>
          <t>Career Transition</t>
        </is>
      </c>
      <c r="AB11" s="37" t="inlineStr">
        <is>
          <t>12-week DoD SkillBridge fellowship (40 hours/week) in store management, supply chain or corporate roles during your last 120 days of service, with training and mentorship; evaluated for a full-time offer (Lowe's says 96% of 2024 fellows received offers)</t>
        </is>
      </c>
      <c r="AC11" s="37" t="inlineStr">
        <is>
          <t>Free (keeps military pay and benefits)</t>
        </is>
      </c>
      <c r="AD11" s="37" t="inlineStr">
        <is>
          <t>Keeps military pay and benefits (SkillBridge)</t>
        </is>
      </c>
      <c r="AE11" s="37" t="inlineStr">
        <is>
          <t>In person</t>
        </is>
      </c>
      <c r="AF11" s="37" t="inlineStr">
        <is>
          <t>Rolling / varies</t>
        </is>
      </c>
      <c r="AG11" s="37" t="inlineStr">
        <is>
          <t>Varies</t>
        </is>
      </c>
      <c r="AH11" s="37" t="inlineStr">
        <is>
          <t>12 weeks full-time</t>
        </is>
      </c>
      <c r="AI11" s="37" t="inlineStr">
        <is>
          <t>Lowe's stores, distribution centers and corporate offices nationwide</t>
        </is>
      </c>
      <c r="AJ11" s="37" t="inlineStr">
        <is>
          <t>Lowe's</t>
        </is>
      </c>
      <c r="AK11" s="37" t="inlineStr">
        <is>
          <t>Current active-duty service members of any branch with at least 120 days left before separation or retirement; command approval required; not open to those already separated; no retail experience required</t>
        </is>
      </c>
      <c r="AL11" s="37" t="inlineStr">
        <is>
          <t>Verification: Oct 4, 2026 from the official page at the Full URL.</t>
        </is>
      </c>
      <c r="AM11" s="37" t="inlineStr">
        <is>
          <t>MilitaryRecruiting@lowes.com</t>
        </is>
      </c>
      <c r="AN11" s="39" t="inlineStr">
        <is>
          <t>Verified</t>
        </is>
      </c>
      <c r="AO11" s="39" t="inlineStr">
        <is>
          <t>Oct 4, 2026</t>
        </is>
      </c>
      <c r="AP11" s="42" t="inlineStr">
        <is>
          <t>Open</t>
        </is>
      </c>
      <c r="AQ11" s="37" t="inlineStr">
        <is>
          <t>https://talent.lowes.com/us/en/csp-dow-skillbridge</t>
        </is>
      </c>
    </row>
    <row r="12" ht="60" customHeight="1">
      <c r="A12" s="29" t="inlineStr">
        <is>
          <t>The Home Depot Military Fellowship Program (SkillBridge / Hiring Our Heroes)</t>
        </is>
      </c>
      <c r="B12" s="30" t="inlineStr">
        <is>
          <t>Career services</t>
        </is>
      </c>
      <c r="C12" s="30" t="inlineStr">
        <is>
          <t>Career services</t>
        </is>
      </c>
      <c r="D12" s="31" t="n">
        <v>4</v>
      </c>
      <c r="E12" s="30" t="inlineStr">
        <is>
          <t>Paid fellowship, internship or apprenticeship with real work experience.</t>
        </is>
      </c>
      <c r="F12" s="30" t="inlineStr">
        <is>
          <t>Project Manager; Supply Chain Analyst; Store Operations; Technology roles</t>
        </is>
      </c>
      <c r="G12" s="32" t="inlineStr">
        <is>
          <t>Rolling</t>
        </is>
      </c>
      <c r="H12" s="33" t="n"/>
      <c r="I12" s="34">
        <f>IF(ISNUMBER(H12),H12-TODAY(),"")</f>
        <v/>
      </c>
      <c r="J12" s="32" t="inlineStr">
        <is>
          <t>No</t>
        </is>
      </c>
      <c r="K12" s="32" t="inlineStr">
        <is>
          <t>No</t>
        </is>
      </c>
      <c r="L12" s="32" t="inlineStr">
        <is>
          <t>No</t>
        </is>
      </c>
      <c r="M12" s="32" t="inlineStr">
        <is>
          <t>Yes</t>
        </is>
      </c>
      <c r="N12" s="32" t="inlineStr">
        <is>
          <t>Yes</t>
        </is>
      </c>
      <c r="O12" s="32" t="inlineStr">
        <is>
          <t>No</t>
        </is>
      </c>
      <c r="P12" s="32" t="inlineStr">
        <is>
          <t>Yes</t>
        </is>
      </c>
      <c r="Q12" s="32" t="inlineStr">
        <is>
          <t>No</t>
        </is>
      </c>
      <c r="R12" s="32" t="inlineStr">
        <is>
          <t>No</t>
        </is>
      </c>
      <c r="S12" s="32" t="inlineStr">
        <is>
          <t>No</t>
        </is>
      </c>
      <c r="T12" s="32" t="inlineStr">
        <is>
          <t>Any</t>
        </is>
      </c>
      <c r="U12" s="32" t="inlineStr">
        <is>
          <t>No</t>
        </is>
      </c>
      <c r="V12" s="32" t="inlineStr">
        <is>
          <t>No</t>
        </is>
      </c>
      <c r="W12" s="32" t="inlineStr">
        <is>
          <t>Hybrid</t>
        </is>
      </c>
      <c r="X12" s="32" t="inlineStr">
        <is>
          <t>Free</t>
        </is>
      </c>
      <c r="Y12" s="32" t="inlineStr">
        <is>
          <t>No</t>
        </is>
      </c>
      <c r="Z12" s="30" t="inlineStr">
        <is>
          <t>Fellowship</t>
        </is>
      </c>
      <c r="AA12" s="30" t="inlineStr">
        <is>
          <t>Career Transition</t>
        </is>
      </c>
      <c r="AB12" s="30" t="inlineStr">
        <is>
          <t>Hands-on fellowship on real projects in corporate, supply chain, technology or store teams, with a veteran community and help with resumes, interviewing and networking</t>
        </is>
      </c>
      <c r="AC12" s="30" t="inlineStr">
        <is>
          <t>Free (SkillBridge participants keep military pay)</t>
        </is>
      </c>
      <c r="AD12" s="30" t="inlineStr">
        <is>
          <t>Service members keep military pay (SkillBridge)</t>
        </is>
      </c>
      <c r="AE12" s="30" t="inlineStr">
        <is>
          <t>In-person and remote opportunities</t>
        </is>
      </c>
      <c r="AF12" s="30" t="inlineStr">
        <is>
          <t>Rolling / varies</t>
        </is>
      </c>
      <c r="AG12" s="30" t="inlineStr">
        <is>
          <t>Varies</t>
        </is>
      </c>
      <c r="AH12" s="30" t="inlineStr">
        <is>
          <t>Varies</t>
        </is>
      </c>
      <c r="AI12" s="30" t="inlineStr">
        <is>
          <t>Nationwide</t>
        </is>
      </c>
      <c r="AJ12" s="30" t="inlineStr">
        <is>
          <t>The Home Depot</t>
        </is>
      </c>
      <c r="AK12" s="30" t="inlineStr">
        <is>
          <t>Transitioning service members (DoD SkillBridge) and military spouses (Hiring Our Heroes partner)</t>
        </is>
      </c>
      <c r="AL12" s="30" t="inlineStr">
        <is>
          <t>Verification: Oct 4, 2026 from the official page at the Full URL.</t>
        </is>
      </c>
      <c r="AM12" s="30" t="inlineStr">
        <is>
          <t>Unknown</t>
        </is>
      </c>
      <c r="AN12" s="32" t="inlineStr">
        <is>
          <t>Verified</t>
        </is>
      </c>
      <c r="AO12" s="32" t="inlineStr">
        <is>
          <t>Oct 4, 2026</t>
        </is>
      </c>
      <c r="AP12" s="35" t="inlineStr">
        <is>
          <t>Open</t>
        </is>
      </c>
      <c r="AQ12" s="30" t="inlineStr">
        <is>
          <t>https://careers.homedepot.com/career-areas/military/</t>
        </is>
      </c>
    </row>
    <row r="13" ht="60" customHeight="1">
      <c r="A13" s="36" t="inlineStr">
        <is>
          <t>AWS Skill Builder and Free Certification Resources for Military</t>
        </is>
      </c>
      <c r="B13" s="37" t="inlineStr">
        <is>
          <t>Cloud</t>
        </is>
      </c>
      <c r="C13" s="37" t="inlineStr">
        <is>
          <t>Cloud</t>
        </is>
      </c>
      <c r="D13" s="38" t="n">
        <v>4</v>
      </c>
      <c r="E13" s="37" t="inlineStr">
        <is>
          <t>Free official prep for AWS certifications, which are proctored and widely recognized (exam fee separate).</t>
        </is>
      </c>
      <c r="F13" s="37" t="inlineStr">
        <is>
          <t>Cloud Solutions Architect; Cloud Engineer; AI Engineer</t>
        </is>
      </c>
      <c r="G13" s="39" t="inlineStr">
        <is>
          <t>Rolling</t>
        </is>
      </c>
      <c r="H13" s="40" t="n"/>
      <c r="I13" s="41">
        <f>IF(ISNUMBER(H13),H13-TODAY(),"")</f>
        <v/>
      </c>
      <c r="J13" s="39" t="inlineStr">
        <is>
          <t>No</t>
        </is>
      </c>
      <c r="K13" s="39" t="inlineStr">
        <is>
          <t>No</t>
        </is>
      </c>
      <c r="L13" s="39" t="inlineStr">
        <is>
          <t>No</t>
        </is>
      </c>
      <c r="M13" s="39" t="inlineStr">
        <is>
          <t>Yes</t>
        </is>
      </c>
      <c r="N13" s="39" t="inlineStr">
        <is>
          <t>Yes</t>
        </is>
      </c>
      <c r="O13" s="39" t="inlineStr">
        <is>
          <t>Yes</t>
        </is>
      </c>
      <c r="P13" s="39" t="inlineStr">
        <is>
          <t>Yes</t>
        </is>
      </c>
      <c r="Q13" s="39" t="inlineStr">
        <is>
          <t>No</t>
        </is>
      </c>
      <c r="R13" s="39" t="inlineStr">
        <is>
          <t>No</t>
        </is>
      </c>
      <c r="S13" s="39" t="inlineStr">
        <is>
          <t>No</t>
        </is>
      </c>
      <c r="T13" s="39" t="inlineStr">
        <is>
          <t>Any</t>
        </is>
      </c>
      <c r="U13" s="39" t="inlineStr">
        <is>
          <t>No</t>
        </is>
      </c>
      <c r="V13" s="39" t="inlineStr">
        <is>
          <t>No</t>
        </is>
      </c>
      <c r="W13" s="39" t="inlineStr">
        <is>
          <t>Online</t>
        </is>
      </c>
      <c r="X13" s="39" t="inlineStr">
        <is>
          <t>Free</t>
        </is>
      </c>
      <c r="Y13" s="39" t="inlineStr">
        <is>
          <t>No</t>
        </is>
      </c>
      <c r="Z13" s="37" t="inlineStr">
        <is>
          <t>Cert</t>
        </is>
      </c>
      <c r="AA13" s="37" t="inlineStr">
        <is>
          <t>Cloud</t>
        </is>
      </c>
      <c r="AB13" s="37" t="inlineStr">
        <is>
          <t>Free AWS (Amazon Web Services) Skill Builder digital courses; military community discounts/offers vary</t>
        </is>
      </c>
      <c r="AC13" s="37" t="inlineStr">
        <is>
          <t>Free (digital courses)</t>
        </is>
      </c>
      <c r="AD13" s="37" t="inlineStr">
        <is>
          <t>No</t>
        </is>
      </c>
      <c r="AE13" s="37" t="inlineStr">
        <is>
          <t>Online</t>
        </is>
      </c>
      <c r="AF13" s="37" t="inlineStr">
        <is>
          <t>Unknown</t>
        </is>
      </c>
      <c r="AG13" s="37" t="inlineStr">
        <is>
          <t>Rolling</t>
        </is>
      </c>
      <c r="AH13" s="37" t="inlineStr">
        <is>
          <t>Self-paced</t>
        </is>
      </c>
      <c r="AI13" s="37" t="inlineStr">
        <is>
          <t>Nationwide (online)</t>
        </is>
      </c>
      <c r="AJ13" s="37" t="inlineStr">
        <is>
          <t>Amazon Web Services</t>
        </is>
      </c>
      <c r="AK13" s="37" t="inlineStr">
        <is>
          <t>Anyone; some offers for military community</t>
        </is>
      </c>
      <c r="AL13" s="37" t="inlineStr">
        <is>
          <t>Exam vouchers are not automatically free; check AWS (Amazon Web Services) Educate/partner programs. | Verification: Link live (HTTP 200); details from official page/search not fully re-confirmed. | Oct 4, 2026 check: AWS military careers page now redirects to general careers; linked AWS Skill Builder (900+ free self-paced courses). AWS exam fees can be reimbursed by GI Bill (aws.amazon.com/certification/veterans-reimbursement/).</t>
        </is>
      </c>
      <c r="AM13" s="37" t="inlineStr">
        <is>
          <t>Unknown</t>
        </is>
      </c>
      <c r="AN13" s="39" t="inlineStr">
        <is>
          <t>Partly</t>
        </is>
      </c>
      <c r="AO13" s="39" t="inlineStr">
        <is>
          <t>Oct 4, 2026</t>
        </is>
      </c>
      <c r="AP13" s="42" t="inlineStr">
        <is>
          <t>Open</t>
        </is>
      </c>
      <c r="AQ13" s="37" t="inlineStr">
        <is>
          <t>https://aws.amazon.com/training/digital/</t>
        </is>
      </c>
    </row>
    <row r="14" ht="60" customHeight="1">
      <c r="A14" s="29" t="inlineStr">
        <is>
          <t>Microsoft Software &amp; Systems Academy (MSSA)</t>
        </is>
      </c>
      <c r="B14" s="30" t="inlineStr">
        <is>
          <t>Cloud</t>
        </is>
      </c>
      <c r="C14" s="30" t="inlineStr">
        <is>
          <t>Cloud; Cyber; IT/Software</t>
        </is>
      </c>
      <c r="D14" s="31" t="n">
        <v>4</v>
      </c>
      <c r="E14" s="30" t="inlineStr">
        <is>
          <t>Microsoft-funded 17-week program with certifications and interviews with Microsoft or partners.</t>
        </is>
      </c>
      <c r="F14" s="30" t="inlineStr">
        <is>
          <t>Cloud Engineer; Cloud Application Developer; Security Analyst</t>
        </is>
      </c>
      <c r="G14" s="32" t="inlineStr">
        <is>
          <t>Opens Soon</t>
        </is>
      </c>
      <c r="H14" s="33" t="n">
        <v>46356</v>
      </c>
      <c r="I14" s="34">
        <f>IF(ISNUMBER(H14),H14-TODAY(),"")</f>
        <v/>
      </c>
      <c r="J14" s="32" t="inlineStr">
        <is>
          <t>No</t>
        </is>
      </c>
      <c r="K14" s="32" t="inlineStr">
        <is>
          <t>No</t>
        </is>
      </c>
      <c r="L14" s="32" t="inlineStr">
        <is>
          <t>No</t>
        </is>
      </c>
      <c r="M14" s="32" t="inlineStr">
        <is>
          <t>Yes</t>
        </is>
      </c>
      <c r="N14" s="32" t="inlineStr">
        <is>
          <t>Yes</t>
        </is>
      </c>
      <c r="O14" s="32" t="inlineStr">
        <is>
          <t>Yes</t>
        </is>
      </c>
      <c r="P14" s="32" t="inlineStr">
        <is>
          <t>No</t>
        </is>
      </c>
      <c r="Q14" s="32" t="inlineStr">
        <is>
          <t>No</t>
        </is>
      </c>
      <c r="R14" s="32" t="inlineStr">
        <is>
          <t>No</t>
        </is>
      </c>
      <c r="S14" s="32" t="inlineStr">
        <is>
          <t>No</t>
        </is>
      </c>
      <c r="T14" s="32" t="inlineStr">
        <is>
          <t>Any</t>
        </is>
      </c>
      <c r="U14" s="32" t="inlineStr">
        <is>
          <t>No</t>
        </is>
      </c>
      <c r="V14" s="32" t="inlineStr">
        <is>
          <t>No</t>
        </is>
      </c>
      <c r="W14" s="32" t="inlineStr">
        <is>
          <t>Online</t>
        </is>
      </c>
      <c r="X14" s="32" t="inlineStr">
        <is>
          <t>Free</t>
        </is>
      </c>
      <c r="Y14" s="32" t="inlineStr">
        <is>
          <t>No</t>
        </is>
      </c>
      <c r="Z14" s="30" t="inlineStr">
        <is>
          <t>Bootcamp</t>
        </is>
      </c>
      <c r="AA14" s="30" t="inlineStr">
        <is>
          <t>Cybersecurity, Cloud, Software Development</t>
        </is>
      </c>
      <c r="AB14" s="30" t="inlineStr">
        <is>
          <t>17-week full-time training in Cloud App Dev, Server &amp; Cloud Admin, or Cybersecurity Ops + Microsoft cert path + interview with Microsoft/partners</t>
        </is>
      </c>
      <c r="AC14" s="30" t="inlineStr">
        <is>
          <t>Free (Microsoft-funded)</t>
        </is>
      </c>
      <c r="AD14" s="30" t="inlineStr">
        <is>
          <t>No stipend</t>
        </is>
      </c>
      <c r="AE14" s="30" t="inlineStr">
        <is>
          <t>Online live (PST/CST)</t>
        </is>
      </c>
      <c r="AF14" s="30" t="inlineStr">
        <is>
          <t>Apply Nov 16 to Nov 30, 2026</t>
        </is>
      </c>
      <c r="AG14" s="30" t="inlineStr">
        <is>
          <t>Apr 5, 2027 (next open cohort)</t>
        </is>
      </c>
      <c r="AH14" s="30" t="inlineStr">
        <is>
          <t>17 weeks full-time</t>
        </is>
      </c>
      <c r="AI14" s="30" t="inlineStr">
        <is>
          <t>Nationwide (online)</t>
        </is>
      </c>
      <c r="AJ14" s="30" t="inlineStr">
        <is>
          <t>Microsoft Military Affairs</t>
        </is>
      </c>
      <c r="AK14" s="30" t="inlineStr">
        <is>
          <t>Veterans, retirees, Guard/Reserve, or AD within 6 months of separation; prereq certs by materials cutoff</t>
        </is>
      </c>
      <c r="AL14" s="30" t="inlineStr">
        <is>
          <t>Jan 11 2027 cohort window closed Sep 8, 2026. Jul 12, 2027 cohort window Feb 22 to Mar 8, 2027 may fit after VET TEC (Veteran Employment Through Technology Education Courses). | Verification: MSSA (Microsoft Software and Systems Academy) page: cohort dates and application windows confirmed.</t>
        </is>
      </c>
      <c r="AM14" s="30" t="inlineStr">
        <is>
          <t>Virtual briefs 1st Tuesday monthly, 12 and 3 PM ET</t>
        </is>
      </c>
      <c r="AN14" s="32" t="inlineStr">
        <is>
          <t>Verified</t>
        </is>
      </c>
      <c r="AO14" s="32" t="inlineStr">
        <is>
          <t>Sep 30, 2026</t>
        </is>
      </c>
      <c r="AP14" s="35" t="inlineStr">
        <is>
          <t>Open</t>
        </is>
      </c>
      <c r="AQ14" s="30" t="inlineStr">
        <is>
          <t>https://military.microsoft.com/mssa/</t>
        </is>
      </c>
    </row>
    <row r="15" ht="60" customHeight="1">
      <c r="A15" s="36" t="inlineStr">
        <is>
          <t>MSSA-Military Spouse (Microsoft Software &amp; Systems Academy for spouses)</t>
        </is>
      </c>
      <c r="B15" s="37" t="inlineStr">
        <is>
          <t>Cloud</t>
        </is>
      </c>
      <c r="C15" s="37" t="inlineStr">
        <is>
          <t>Cloud; IT/Software; Career services</t>
        </is>
      </c>
      <c r="D15" s="38" t="n">
        <v>4</v>
      </c>
      <c r="E15" s="37" t="inlineStr">
        <is>
          <t>Microsoft-funded 20-week cohort with a Microsoft learning path and access to MSSA hiring partners. (Currently closed.)</t>
        </is>
      </c>
      <c r="F15" s="37" t="inlineStr">
        <is>
          <t>Systems Administrator; Cloud Administrator; IT Support Specialist</t>
        </is>
      </c>
      <c r="G15" s="39" t="inlineStr">
        <is>
          <t>Closed</t>
        </is>
      </c>
      <c r="H15" s="40" t="n"/>
      <c r="I15" s="41">
        <f>IF(ISNUMBER(H15),H15-TODAY(),"")</f>
        <v/>
      </c>
      <c r="J15" s="39" t="inlineStr">
        <is>
          <t>No</t>
        </is>
      </c>
      <c r="K15" s="39" t="inlineStr">
        <is>
          <t>No</t>
        </is>
      </c>
      <c r="L15" s="39" t="inlineStr">
        <is>
          <t>No</t>
        </is>
      </c>
      <c r="M15" s="39" t="inlineStr">
        <is>
          <t>Yes</t>
        </is>
      </c>
      <c r="N15" s="39" t="inlineStr">
        <is>
          <t>No</t>
        </is>
      </c>
      <c r="O15" s="39" t="inlineStr">
        <is>
          <t>No</t>
        </is>
      </c>
      <c r="P15" s="39" t="inlineStr">
        <is>
          <t>Yes</t>
        </is>
      </c>
      <c r="Q15" s="39" t="inlineStr">
        <is>
          <t>No</t>
        </is>
      </c>
      <c r="R15" s="39" t="inlineStr">
        <is>
          <t>No</t>
        </is>
      </c>
      <c r="S15" s="39" t="inlineStr">
        <is>
          <t>No</t>
        </is>
      </c>
      <c r="T15" s="39" t="inlineStr">
        <is>
          <t>Any</t>
        </is>
      </c>
      <c r="U15" s="39" t="inlineStr">
        <is>
          <t>No</t>
        </is>
      </c>
      <c r="V15" s="39" t="inlineStr">
        <is>
          <t>No</t>
        </is>
      </c>
      <c r="W15" s="39" t="inlineStr">
        <is>
          <t>Online</t>
        </is>
      </c>
      <c r="X15" s="39" t="inlineStr">
        <is>
          <t>Free</t>
        </is>
      </c>
      <c r="Y15" s="39" t="inlineStr">
        <is>
          <t>No</t>
        </is>
      </c>
      <c r="Z15" s="37" t="inlineStr">
        <is>
          <t>Bootcamp</t>
        </is>
      </c>
      <c r="AA15" s="37" t="inlineStr">
        <is>
          <t>Cloud, Information Technology, Career Transition</t>
        </is>
      </c>
      <c r="AB15" s="37" t="inlineStr">
        <is>
          <t>20-week live virtual Server and Cloud Administration program for military spouses (scripting, networking, identity, cloud administration, Azure and AI fundamentals), with 144 hours of career coaching and access to MSSA's corporate partner network</t>
        </is>
      </c>
      <c r="AC15" s="37" t="inlineStr">
        <is>
          <t>Free (Microsoft-funded MSSA program)</t>
        </is>
      </c>
      <c r="AD15" s="37" t="inlineStr">
        <is>
          <t>No</t>
        </is>
      </c>
      <c r="AE15" s="37" t="inlineStr">
        <is>
          <t>Live virtual classroom (Pacific Time, Mon-Fri 9 AM - 3 PM), up to 15 participants</t>
        </is>
      </c>
      <c r="AF15" s="37" t="inlineStr">
        <is>
          <t>Next application window Sep 20-27, 2027 (5:00 PM PT) for the Feb 7 - Jun 23, 2028 cohort</t>
        </is>
      </c>
      <c r="AG15" s="37" t="inlineStr">
        <is>
          <t>Feb 7, 2028</t>
        </is>
      </c>
      <c r="AH15" s="37" t="inlineStr">
        <is>
          <t>20 weeks full-time</t>
        </is>
      </c>
      <c r="AI15" s="37" t="inlineStr">
        <is>
          <t>Virtual</t>
        </is>
      </c>
      <c r="AJ15" s="37" t="inlineStr">
        <is>
          <t>Microsoft Military Affairs</t>
        </is>
      </c>
      <c r="AK15" s="37" t="inlineStr">
        <is>
          <t>Spouses of active-duty service members and veterans of the U.S. Armed Forces (proof such as PCS orders, DD-214 or LES); no prior IT experience needed; Microsoft employees not eligible</t>
        </is>
      </c>
      <c r="AL15" s="37" t="inlineStr">
        <is>
          <t>Related listing: "Microsoft Software &amp; Systems Academy (MSSA)" (for service members and veterans). | Verification: Oct 4, 2026 from the official page at the Full URL.</t>
        </is>
      </c>
      <c r="AM15" s="37" t="inlineStr">
        <is>
          <t>Unknown</t>
        </is>
      </c>
      <c r="AN15" s="39" t="inlineStr">
        <is>
          <t>Verified</t>
        </is>
      </c>
      <c r="AO15" s="39" t="inlineStr">
        <is>
          <t>Oct 4, 2026</t>
        </is>
      </c>
      <c r="AP15" s="42" t="inlineStr">
        <is>
          <t>Open</t>
        </is>
      </c>
      <c r="AQ15" s="37" t="inlineStr">
        <is>
          <t>https://military.microsoft.com/mssa/militaryspouse/</t>
        </is>
      </c>
    </row>
    <row r="16" ht="60" customHeight="1">
      <c r="A16" s="29" t="inlineStr">
        <is>
          <t>Salesforce Vetforce (Trailhead Military)</t>
        </is>
      </c>
      <c r="B16" s="30" t="inlineStr">
        <is>
          <t>Cloud</t>
        </is>
      </c>
      <c r="C16" s="30" t="inlineStr">
        <is>
          <t>Cloud; Career services</t>
        </is>
      </c>
      <c r="D16" s="31" t="n">
        <v>4</v>
      </c>
      <c r="E16" s="30" t="inlineStr">
        <is>
          <t>Free proctored Salesforce certification vouchers for eligible members.</t>
        </is>
      </c>
      <c r="F16" s="30" t="inlineStr">
        <is>
          <t>Salesforce Administrator; Salesforce Developer; Salesforce AI Specialist</t>
        </is>
      </c>
      <c r="G16" s="32" t="inlineStr">
        <is>
          <t>Rolling</t>
        </is>
      </c>
      <c r="H16" s="33" t="n"/>
      <c r="I16" s="34">
        <f>IF(ISNUMBER(H16),H16-TODAY(),"")</f>
        <v/>
      </c>
      <c r="J16" s="32" t="inlineStr">
        <is>
          <t>No</t>
        </is>
      </c>
      <c r="K16" s="32" t="inlineStr">
        <is>
          <t>No</t>
        </is>
      </c>
      <c r="L16" s="32" t="inlineStr">
        <is>
          <t>No</t>
        </is>
      </c>
      <c r="M16" s="32" t="inlineStr">
        <is>
          <t>Yes</t>
        </is>
      </c>
      <c r="N16" s="32" t="inlineStr">
        <is>
          <t>Yes</t>
        </is>
      </c>
      <c r="O16" s="32" t="inlineStr">
        <is>
          <t>Yes</t>
        </is>
      </c>
      <c r="P16" s="32" t="inlineStr">
        <is>
          <t>Yes</t>
        </is>
      </c>
      <c r="Q16" s="32" t="inlineStr">
        <is>
          <t>No</t>
        </is>
      </c>
      <c r="R16" s="32" t="inlineStr">
        <is>
          <t>No</t>
        </is>
      </c>
      <c r="S16" s="32" t="inlineStr">
        <is>
          <t>No</t>
        </is>
      </c>
      <c r="T16" s="32" t="inlineStr">
        <is>
          <t>Any</t>
        </is>
      </c>
      <c r="U16" s="32" t="inlineStr">
        <is>
          <t>No</t>
        </is>
      </c>
      <c r="V16" s="32" t="inlineStr">
        <is>
          <t>No</t>
        </is>
      </c>
      <c r="W16" s="32" t="inlineStr">
        <is>
          <t>Online</t>
        </is>
      </c>
      <c r="X16" s="32" t="inlineStr">
        <is>
          <t>Voucher</t>
        </is>
      </c>
      <c r="Y16" s="32" t="inlineStr">
        <is>
          <t>No</t>
        </is>
      </c>
      <c r="Z16" s="30" t="inlineStr">
        <is>
          <t>Cert</t>
        </is>
      </c>
      <c r="AA16" s="30" t="inlineStr">
        <is>
          <t>Cloud, Career Transition</t>
        </is>
      </c>
      <c r="AB16" s="30" t="inlineStr">
        <is>
          <t>Free Trailhead training, study groups, and free Salesforce cert vouchers for eligible members, job fair access</t>
        </is>
      </c>
      <c r="AC16" s="30" t="inlineStr">
        <is>
          <t>Free</t>
        </is>
      </c>
      <c r="AD16" s="30" t="inlineStr">
        <is>
          <t>No</t>
        </is>
      </c>
      <c r="AE16" s="30" t="inlineStr">
        <is>
          <t>Online</t>
        </is>
      </c>
      <c r="AF16" s="30" t="inlineStr">
        <is>
          <t>Unknown</t>
        </is>
      </c>
      <c r="AG16" s="30" t="inlineStr">
        <is>
          <t>Rolling</t>
        </is>
      </c>
      <c r="AH16" s="30" t="inlineStr">
        <is>
          <t>Self-paced</t>
        </is>
      </c>
      <c r="AI16" s="30" t="inlineStr">
        <is>
          <t>Nationwide (online)</t>
        </is>
      </c>
      <c r="AJ16" s="30" t="inlineStr">
        <is>
          <t>Salesforce</t>
        </is>
      </c>
      <c r="AK16" s="30" t="inlineStr">
        <is>
          <t>Military members, veterans, spouses</t>
        </is>
      </c>
      <c r="AL16" s="30" t="inlineStr">
        <is>
          <t>Vetforce has been branded Trailhead Military. | Verification: Salesforce Military page live; free training + vouchers per Salesforce.</t>
        </is>
      </c>
      <c r="AM16" s="30" t="inlineStr">
        <is>
          <t>Unknown</t>
        </is>
      </c>
      <c r="AN16" s="32" t="inlineStr">
        <is>
          <t>Verified</t>
        </is>
      </c>
      <c r="AO16" s="32" t="inlineStr">
        <is>
          <t>Sep 30, 2026</t>
        </is>
      </c>
      <c r="AP16" s="35" t="inlineStr">
        <is>
          <t>Open</t>
        </is>
      </c>
      <c r="AQ16" s="30" t="inlineStr">
        <is>
          <t>https://trailhead.salesforce.com/salesforce-military</t>
        </is>
      </c>
    </row>
    <row r="17" ht="60" customHeight="1">
      <c r="A17" s="36" t="inlineStr">
        <is>
          <t>CyberSkills2Work (19 cyber and AI pathways)</t>
        </is>
      </c>
      <c r="B17" s="37" t="inlineStr">
        <is>
          <t>Cyber</t>
        </is>
      </c>
      <c r="C17" s="37" t="inlineStr">
        <is>
          <t>Cyber; AI/ML; Cloud; IT/Software; PM; Career services</t>
        </is>
      </c>
      <c r="D17" s="38" t="n">
        <v>4</v>
      </c>
      <c r="E17" s="37" t="inlineStr">
        <is>
          <t>Cohort training that includes certification exam vouchers, coaching and an employer network.</t>
        </is>
      </c>
      <c r="F17" s="37" t="inlineStr">
        <is>
          <t>AI Adoption Specialist; AI Product Manager; AI Program Manager; AI Technical Program Manager; Machine Learning Engineer; AI Engineer; Cloud Solutions Architect; Cybersecurity Analyst; SOC Analyst; Program Manager; IT Project Manager; Cybersecurity Program Manager; Security Architect; Cloud Security Engineer; All-Source Intelligence Analyst; OT/ICS Security Specialist; Control Systems Engineer; Digital Forensics Analyst; Incident Responder; Network Infrastructure Specialist; Security Control Assessor; GRC Analyst; Threat Intelligence Analyst</t>
        </is>
      </c>
      <c r="G17" s="39" t="inlineStr">
        <is>
          <t>Open</t>
        </is>
      </c>
      <c r="H17" s="40" t="n">
        <v>46330</v>
      </c>
      <c r="I17" s="41">
        <f>IF(ISNUMBER(H17),H17-TODAY(),"")</f>
        <v/>
      </c>
      <c r="J17" s="39" t="inlineStr">
        <is>
          <t>No</t>
        </is>
      </c>
      <c r="K17" s="39" t="inlineStr">
        <is>
          <t>No</t>
        </is>
      </c>
      <c r="L17" s="39" t="inlineStr">
        <is>
          <t>No</t>
        </is>
      </c>
      <c r="M17" s="39" t="inlineStr">
        <is>
          <t>Yes</t>
        </is>
      </c>
      <c r="N17" s="39" t="inlineStr">
        <is>
          <t>Yes</t>
        </is>
      </c>
      <c r="O17" s="39" t="inlineStr">
        <is>
          <t>Yes</t>
        </is>
      </c>
      <c r="P17" s="39" t="inlineStr">
        <is>
          <t>Yes</t>
        </is>
      </c>
      <c r="Q17" s="39" t="inlineStr">
        <is>
          <t>No</t>
        </is>
      </c>
      <c r="R17" s="39" t="inlineStr">
        <is>
          <t>No</t>
        </is>
      </c>
      <c r="S17" s="39" t="inlineStr">
        <is>
          <t>No</t>
        </is>
      </c>
      <c r="T17" s="39" t="inlineStr">
        <is>
          <t>Any</t>
        </is>
      </c>
      <c r="U17" s="39" t="inlineStr">
        <is>
          <t>No</t>
        </is>
      </c>
      <c r="V17" s="39" t="inlineStr">
        <is>
          <t>No</t>
        </is>
      </c>
      <c r="W17" s="39" t="inlineStr">
        <is>
          <t>Hybrid</t>
        </is>
      </c>
      <c r="X17" s="39" t="inlineStr">
        <is>
          <t>Voucher</t>
        </is>
      </c>
      <c r="Y17" s="39" t="inlineStr">
        <is>
          <t>No</t>
        </is>
      </c>
      <c r="Z17" s="37" t="inlineStr">
        <is>
          <t>Bootcamp</t>
        </is>
      </c>
      <c r="AA17" s="37" t="inlineStr">
        <is>
          <t>Artificial Intelligence, Cybersecurity, Career Transition, Leadership, Cloud, Information Technology, Project Management</t>
        </is>
      </c>
      <c r="AB17" s="37" t="inlineStr">
        <is>
          <t>Training + cert vouchers + career coaching + employer network. Pathways: AI Adoption Specialist Pathway (Florida International University); AI Innovation Leader Pathway (Dakota State University); AI/ML Specialist Pathway (University of Arizona); AI/ML Specialist Pathway (University of West Florida); All Source Analyst Pathway (Florida International University); Control Systems Security Specialist Pathway (University of Texas at San Antonio); Cyber Defense Analyst Pathway (Columbus State University); Cyber Defense Analyst Pathway (University of South Florida - Cyber Florida); Cyber Defense Analyst Pathway (University of Texas at San Antonio) [closed]; Cyber Defense Analyst Pathway (University of West Florida); Cyber Defense Forensics Analyst (Advanced) Pathway (University of Texas at San Antonio); Cyber Defense Forensics Analyst Pathway (Florida International University); Cyber Defense Forensics Analyst Pathway (University of Texas at San Antonio); Cyber Defense Incident Responder Pathway (University of Texas at San Antonio); Cyber Defense Infrastructure Support Specialist Pathway (Columbus State University); Program Manager Pathway (University of Texas at San Antonio); Security Architect Pathway (Metro State University); Security Control Assessor Pathway (University of Arizona); Threat/Warning Analyst (OSINT and Dark Web) Pathway (Dakota State University)</t>
        </is>
      </c>
      <c r="AC17" s="37" t="inlineStr">
        <is>
          <t>Free to eligible participants</t>
        </is>
      </c>
      <c r="AD17" s="37" t="inlineStr">
        <is>
          <t>No stipend</t>
        </is>
      </c>
      <c r="AE17" s="37" t="inlineStr">
        <is>
          <t>Varies (online/hybrid per institution)</t>
        </is>
      </c>
      <c r="AF17" s="37" t="inlineStr">
        <is>
          <t>Varies by pathway; earliest open deadline Nov 4, 2026</t>
        </is>
      </c>
      <c r="AG17" s="37" t="inlineStr">
        <is>
          <t>Varies by pathway</t>
        </is>
      </c>
      <c r="AH17" s="37" t="inlineStr">
        <is>
          <t>Varies (typically several months part-time)</t>
        </is>
      </c>
      <c r="AI17" s="37" t="inlineStr">
        <is>
          <t>Online/varies</t>
        </is>
      </c>
      <c r="AJ17" s="37" t="inlineStr">
        <is>
          <t>CyberSkills2Work (NSA NCAE-C, DoW CIO funded) with Florida International University, Dakota State University, University of Arizona, University of West Florida, Columbus State University, University of South Florida - Cyber Florida, University of Texas at San Antonio, Metro State University</t>
        </is>
      </c>
      <c r="AK17" s="37" t="inlineStr">
        <is>
          <t>Veterans, transitioning military, first responders, gov employees; 18+; HS diploma min; US-based; competitive selection. The UWF program page also lists spouses.</t>
        </is>
      </c>
      <c r="AL17" s="37" t="inlineStr">
        <is>
          <t>CyberSkills2Work covers courses, exam vouchers and materials; no laptop/internet. Apply via learner profile (up to 3 pathways). UWF states a cohort of 35 per pathway. Also listed as partner institutions, with no 2026-27 pathway posted: Augusta University; Eastern New Mexico University - Ruidoso. UWF program page: https://uwf.edu/centers/cybersecurity-and-ai/workforce-development/uwf-cyberskills2work-program/ | Verification: Start/deadline taken from cyberskills2work.org/training-programs portal; free-to-eligible and covered items from CS2W FAQ.</t>
        </is>
      </c>
      <c r="AM17" s="37" t="inlineStr">
        <is>
          <t>cyberskills2work.org/contact-us</t>
        </is>
      </c>
      <c r="AN17" s="39" t="inlineStr">
        <is>
          <t>Verified</t>
        </is>
      </c>
      <c r="AO17" s="39" t="inlineStr">
        <is>
          <t>Sep 30, 2026</t>
        </is>
      </c>
      <c r="AP17" s="42" t="inlineStr">
        <is>
          <t>Open</t>
        </is>
      </c>
      <c r="AQ17" s="37" t="inlineStr">
        <is>
          <t>https://cyberskills2work.org/training-programs/</t>
        </is>
      </c>
    </row>
    <row r="18" ht="60" customHeight="1">
      <c r="A18" s="29" t="inlineStr">
        <is>
          <t>Fortinet Veterans Program</t>
        </is>
      </c>
      <c r="B18" s="30" t="inlineStr">
        <is>
          <t>Cyber</t>
        </is>
      </c>
      <c r="C18" s="30" t="inlineStr">
        <is>
          <t>Cyber</t>
        </is>
      </c>
      <c r="D18" s="31" t="n">
        <v>4</v>
      </c>
      <c r="E18" s="30" t="inlineStr">
        <is>
          <t>Leads to a proctored vendor or industry certification with solid employer recognition.</t>
        </is>
      </c>
      <c r="F18" s="30" t="inlineStr">
        <is>
          <t>Network Security Engineer; Security Analyst</t>
        </is>
      </c>
      <c r="G18" s="32" t="inlineStr">
        <is>
          <t>Rolling</t>
        </is>
      </c>
      <c r="H18" s="33" t="n"/>
      <c r="I18" s="34">
        <f>IF(ISNUMBER(H18),H18-TODAY(),"")</f>
        <v/>
      </c>
      <c r="J18" s="32" t="inlineStr">
        <is>
          <t>No</t>
        </is>
      </c>
      <c r="K18" s="32" t="inlineStr">
        <is>
          <t>No</t>
        </is>
      </c>
      <c r="L18" s="32" t="inlineStr">
        <is>
          <t>No</t>
        </is>
      </c>
      <c r="M18" s="32" t="inlineStr">
        <is>
          <t>Yes</t>
        </is>
      </c>
      <c r="N18" s="32" t="inlineStr">
        <is>
          <t>Yes</t>
        </is>
      </c>
      <c r="O18" s="32" t="inlineStr">
        <is>
          <t>Yes</t>
        </is>
      </c>
      <c r="P18" s="32" t="inlineStr">
        <is>
          <t>Yes</t>
        </is>
      </c>
      <c r="Q18" s="32" t="inlineStr">
        <is>
          <t>No</t>
        </is>
      </c>
      <c r="R18" s="32" t="inlineStr">
        <is>
          <t>No</t>
        </is>
      </c>
      <c r="S18" s="32" t="inlineStr">
        <is>
          <t>No</t>
        </is>
      </c>
      <c r="T18" s="32" t="inlineStr">
        <is>
          <t>Any</t>
        </is>
      </c>
      <c r="U18" s="32" t="inlineStr">
        <is>
          <t>No</t>
        </is>
      </c>
      <c r="V18" s="32" t="inlineStr">
        <is>
          <t>No</t>
        </is>
      </c>
      <c r="W18" s="32" t="inlineStr">
        <is>
          <t>Online</t>
        </is>
      </c>
      <c r="X18" s="32" t="inlineStr">
        <is>
          <t>Voucher</t>
        </is>
      </c>
      <c r="Y18" s="32" t="inlineStr">
        <is>
          <t>No</t>
        </is>
      </c>
      <c r="Z18" s="30" t="inlineStr">
        <is>
          <t>Cert</t>
        </is>
      </c>
      <c r="AA18" s="30" t="inlineStr">
        <is>
          <t>Cybersecurity</t>
        </is>
      </c>
      <c r="AB18" s="30" t="inlineStr">
        <is>
          <t>Free self-paced NSE/FCP training, labs, and free exam vouchers for Fortinet Certified Professional/Associate</t>
        </is>
      </c>
      <c r="AC18" s="30" t="inlineStr">
        <is>
          <t>Free</t>
        </is>
      </c>
      <c r="AD18" s="30" t="inlineStr">
        <is>
          <t>No</t>
        </is>
      </c>
      <c r="AE18" s="30" t="inlineStr">
        <is>
          <t>Online self-paced</t>
        </is>
      </c>
      <c r="AF18" s="30" t="inlineStr">
        <is>
          <t>Unknown</t>
        </is>
      </c>
      <c r="AG18" s="30" t="inlineStr">
        <is>
          <t>Rolling</t>
        </is>
      </c>
      <c r="AH18" s="30" t="inlineStr">
        <is>
          <t>Self-paced</t>
        </is>
      </c>
      <c r="AI18" s="30" t="inlineStr">
        <is>
          <t>Nationwide (online)</t>
        </is>
      </c>
      <c r="AJ18" s="30" t="inlineStr">
        <is>
          <t>Fortinet</t>
        </is>
      </c>
      <c r="AK18" s="30" t="inlineStr">
        <is>
          <t>Active and ex-military transitioning into cybersecurity, and spouses; enroll via partner org</t>
        </is>
      </c>
      <c r="AL18" s="30" t="inlineStr">
        <is>
          <t>Vouchers via partner veteran orgs (e.g., VetSec, Hire Heroes). | Verification: Fortinet veterans page: free training, labs, exam vouchers for transitioning military/veterans/spouses.</t>
        </is>
      </c>
      <c r="AM18" s="30" t="inlineStr">
        <is>
          <t>veterans@fortinet.com</t>
        </is>
      </c>
      <c r="AN18" s="32" t="inlineStr">
        <is>
          <t>Verified</t>
        </is>
      </c>
      <c r="AO18" s="32" t="inlineStr">
        <is>
          <t>Sep 30, 2026</t>
        </is>
      </c>
      <c r="AP18" s="35" t="inlineStr">
        <is>
          <t>Open</t>
        </is>
      </c>
      <c r="AQ18" s="30" t="inlineStr">
        <is>
          <t>https://www.fortinet.com/training/veterans-program</t>
        </is>
      </c>
    </row>
    <row r="19" ht="60" customHeight="1">
      <c r="A19" s="36" t="inlineStr">
        <is>
          <t>Offensive Security (OffSec) via VetSec</t>
        </is>
      </c>
      <c r="B19" s="37" t="inlineStr">
        <is>
          <t>Cyber</t>
        </is>
      </c>
      <c r="C19" s="37" t="inlineStr">
        <is>
          <t>Cyber; Funding</t>
        </is>
      </c>
      <c r="D19" s="38" t="n">
        <v>4</v>
      </c>
      <c r="E19" s="37" t="inlineStr">
        <is>
          <t>Periodic scholarships toward OffSec training and the highly recognized OSCP.</t>
        </is>
      </c>
      <c r="F19" s="37" t="inlineStr">
        <is>
          <t>Penetration Tester; Red Team Operator</t>
        </is>
      </c>
      <c r="G19" s="39" t="inlineStr">
        <is>
          <t>Rolling</t>
        </is>
      </c>
      <c r="H19" s="40" t="n"/>
      <c r="I19" s="41">
        <f>IF(ISNUMBER(H19),H19-TODAY(),"")</f>
        <v/>
      </c>
      <c r="J19" s="39" t="inlineStr">
        <is>
          <t>No</t>
        </is>
      </c>
      <c r="K19" s="39" t="inlineStr">
        <is>
          <t>No</t>
        </is>
      </c>
      <c r="L19" s="39" t="inlineStr">
        <is>
          <t>No</t>
        </is>
      </c>
      <c r="M19" s="39" t="inlineStr">
        <is>
          <t>Yes</t>
        </is>
      </c>
      <c r="N19" s="39" t="inlineStr">
        <is>
          <t>Yes</t>
        </is>
      </c>
      <c r="O19" s="39" t="inlineStr">
        <is>
          <t>Yes</t>
        </is>
      </c>
      <c r="P19" s="39" t="inlineStr">
        <is>
          <t>No</t>
        </is>
      </c>
      <c r="Q19" s="39" t="inlineStr">
        <is>
          <t>No</t>
        </is>
      </c>
      <c r="R19" s="39" t="inlineStr">
        <is>
          <t>No</t>
        </is>
      </c>
      <c r="S19" s="39" t="inlineStr">
        <is>
          <t>No</t>
        </is>
      </c>
      <c r="T19" s="39" t="inlineStr">
        <is>
          <t>Any</t>
        </is>
      </c>
      <c r="U19" s="39" t="inlineStr">
        <is>
          <t>No</t>
        </is>
      </c>
      <c r="V19" s="39" t="inlineStr">
        <is>
          <t>No</t>
        </is>
      </c>
      <c r="W19" s="39" t="inlineStr">
        <is>
          <t>Online</t>
        </is>
      </c>
      <c r="X19" s="39" t="inlineStr">
        <is>
          <t>Free</t>
        </is>
      </c>
      <c r="Y19" s="39" t="inlineStr">
        <is>
          <t>No</t>
        </is>
      </c>
      <c r="Z19" s="37" t="inlineStr">
        <is>
          <t>Cert</t>
        </is>
      </c>
      <c r="AA19" s="37" t="inlineStr">
        <is>
          <t>Cybersecurity, Education Funding</t>
        </is>
      </c>
      <c r="AB19" s="37" t="inlineStr">
        <is>
          <t>Periodic OSCP/learning subscription scholarships through VetSec</t>
        </is>
      </c>
      <c r="AC19" s="37" t="inlineStr">
        <is>
          <t>Free when awarded</t>
        </is>
      </c>
      <c r="AD19" s="37" t="inlineStr">
        <is>
          <t>No</t>
        </is>
      </c>
      <c r="AE19" s="37" t="inlineStr">
        <is>
          <t>Online</t>
        </is>
      </c>
      <c r="AF19" s="37" t="inlineStr">
        <is>
          <t>Unknown</t>
        </is>
      </c>
      <c r="AG19" s="37" t="inlineStr">
        <is>
          <t>Varies</t>
        </is>
      </c>
      <c r="AH19" s="37" t="inlineStr">
        <is>
          <t>Varies</t>
        </is>
      </c>
      <c r="AI19" s="37" t="inlineStr">
        <is>
          <t>Nationwide</t>
        </is>
      </c>
      <c r="AJ19" s="37" t="inlineStr">
        <is>
          <t>OffSec</t>
        </is>
      </c>
      <c r="AK19" s="37" t="inlineStr">
        <is>
          <t>VetSec members</t>
        </is>
      </c>
      <c r="AL19" s="37" t="inlineStr">
        <is>
          <t>Verification: offsec.com live (paid Learn One $2,749/yr); free access only via VetSec scholarships when offered.</t>
        </is>
      </c>
      <c r="AM19" s="37" t="inlineStr">
        <is>
          <t>Unknown</t>
        </is>
      </c>
      <c r="AN19" s="39" t="inlineStr">
        <is>
          <t>Partly</t>
        </is>
      </c>
      <c r="AO19" s="39" t="inlineStr">
        <is>
          <t>Oct 1, 2026</t>
        </is>
      </c>
      <c r="AP19" s="42" t="inlineStr">
        <is>
          <t>Open</t>
        </is>
      </c>
      <c r="AQ19" s="37" t="inlineStr">
        <is>
          <t>https://www.offsec.com/</t>
        </is>
      </c>
    </row>
    <row r="20" ht="60" customHeight="1">
      <c r="A20" s="29" t="inlineStr">
        <is>
          <t>SBIR/STTR (America's Seed Fund)</t>
        </is>
      </c>
      <c r="B20" s="30" t="inlineStr">
        <is>
          <t>Entrepreneurship</t>
        </is>
      </c>
      <c r="C20" s="30" t="inlineStr">
        <is>
          <t>Entrepreneurship; Funding</t>
        </is>
      </c>
      <c r="D20" s="31" t="n">
        <v>4</v>
      </c>
      <c r="E20" s="30" t="inlineStr">
        <is>
          <t>Formal certification or award with direct business value (federal set-asides or non-dilutive funding).</t>
        </is>
      </c>
      <c r="F20" s="30" t="inlineStr">
        <is>
          <t>Founder / Small Business Owner; Principal Investigator; R&amp;D Program Manager</t>
        </is>
      </c>
      <c r="G20" s="32" t="inlineStr">
        <is>
          <t>Rolling</t>
        </is>
      </c>
      <c r="H20" s="33" t="n"/>
      <c r="I20" s="34">
        <f>IF(ISNUMBER(H20),H20-TODAY(),"")</f>
        <v/>
      </c>
      <c r="J20" s="32" t="inlineStr">
        <is>
          <t>No</t>
        </is>
      </c>
      <c r="K20" s="32" t="inlineStr">
        <is>
          <t>No</t>
        </is>
      </c>
      <c r="L20" s="32" t="inlineStr">
        <is>
          <t>No</t>
        </is>
      </c>
      <c r="M20" s="32" t="inlineStr">
        <is>
          <t>Yes</t>
        </is>
      </c>
      <c r="N20" s="32" t="inlineStr">
        <is>
          <t>Yes</t>
        </is>
      </c>
      <c r="O20" s="32" t="inlineStr">
        <is>
          <t>Yes</t>
        </is>
      </c>
      <c r="P20" s="32" t="inlineStr">
        <is>
          <t>Yes</t>
        </is>
      </c>
      <c r="Q20" s="32" t="inlineStr">
        <is>
          <t>No</t>
        </is>
      </c>
      <c r="R20" s="32" t="inlineStr">
        <is>
          <t>No</t>
        </is>
      </c>
      <c r="S20" s="32" t="inlineStr">
        <is>
          <t>No</t>
        </is>
      </c>
      <c r="T20" s="32" t="inlineStr">
        <is>
          <t>Any</t>
        </is>
      </c>
      <c r="U20" s="32" t="inlineStr">
        <is>
          <t>No</t>
        </is>
      </c>
      <c r="V20" s="32" t="inlineStr">
        <is>
          <t>Yes</t>
        </is>
      </c>
      <c r="W20" s="32" t="inlineStr">
        <is>
          <t>Online</t>
        </is>
      </c>
      <c r="X20" s="32" t="inlineStr">
        <is>
          <t>Free</t>
        </is>
      </c>
      <c r="Y20" s="32" t="inlineStr">
        <is>
          <t>No</t>
        </is>
      </c>
      <c r="Z20" s="30" t="inlineStr">
        <is>
          <t>Funding</t>
        </is>
      </c>
      <c r="AA20" s="30" t="inlineStr">
        <is>
          <t>Government Contracting, Entrepreneurship, Federal Employment</t>
        </is>
      </c>
      <c r="AB20" s="30" t="inlineStr">
        <is>
          <t>Non-dilutive R&amp;D funding ($50K to $2M+) for small tech businesses</t>
        </is>
      </c>
      <c r="AC20" s="30" t="inlineStr">
        <is>
          <t>Free (grant/contract)</t>
        </is>
      </c>
      <c r="AD20" s="30" t="inlineStr">
        <is>
          <t>Funds research, not personal stipend</t>
        </is>
      </c>
      <c r="AE20" s="30" t="inlineStr">
        <is>
          <t>Online application</t>
        </is>
      </c>
      <c r="AF20" s="30" t="inlineStr">
        <is>
          <t>Agency-specific</t>
        </is>
      </c>
      <c r="AG20" s="30" t="inlineStr">
        <is>
          <t>Agency-specific</t>
        </is>
      </c>
      <c r="AH20" s="30" t="inlineStr">
        <is>
          <t>Phase I ~6-12 months</t>
        </is>
      </c>
      <c r="AI20" s="30" t="inlineStr">
        <is>
          <t>Nationwide</t>
        </is>
      </c>
      <c r="AJ20" s="30" t="inlineStr">
        <is>
          <t>U.S. federal agencies via SBA</t>
        </is>
      </c>
      <c r="AK20" s="30" t="inlineStr">
        <is>
          <t>US small business majority US owned</t>
        </is>
      </c>
      <c r="AL20" s="30" t="inlineStr">
        <is>
          <t>Program authorization status may change; check sbir.gov. | Verification: Link live (HTTP 200); details from official page/search not fully re-confirmed.</t>
        </is>
      </c>
      <c r="AM20" s="30" t="inlineStr">
        <is>
          <t>Unknown</t>
        </is>
      </c>
      <c r="AN20" s="32" t="inlineStr">
        <is>
          <t>Partly</t>
        </is>
      </c>
      <c r="AO20" s="32" t="inlineStr">
        <is>
          <t>Sep 30, 2026</t>
        </is>
      </c>
      <c r="AP20" s="35" t="inlineStr">
        <is>
          <t>Open</t>
        </is>
      </c>
      <c r="AQ20" s="30" t="inlineStr">
        <is>
          <t>https://www.sbir.gov/about</t>
        </is>
      </c>
    </row>
    <row r="21" ht="60" customHeight="1">
      <c r="A21" s="36" t="inlineStr">
        <is>
          <t>FINRA Foundation Military Spouse Fellowship (Accredited Financial Counselor)</t>
        </is>
      </c>
      <c r="B21" s="37" t="inlineStr">
        <is>
          <t>Finance &amp; real estate</t>
        </is>
      </c>
      <c r="C21" s="37" t="inlineStr">
        <is>
          <t>Finance &amp; real estate; Funding; Career services</t>
        </is>
      </c>
      <c r="D21" s="38" t="n">
        <v>4</v>
      </c>
      <c r="E21" s="37" t="inlineStr">
        <is>
          <t>Leads to a proctored vendor or industry certification with solid employer recognition. (Currently closed.)</t>
        </is>
      </c>
      <c r="F21" s="37" t="inlineStr">
        <is>
          <t>Financial Counselor; Financial Educator; Personal Finance Coach</t>
        </is>
      </c>
      <c r="G21" s="39" t="inlineStr">
        <is>
          <t>Closed</t>
        </is>
      </c>
      <c r="H21" s="40" t="n"/>
      <c r="I21" s="41">
        <f>IF(ISNUMBER(H21),H21-TODAY(),"")</f>
        <v/>
      </c>
      <c r="J21" s="39" t="inlineStr">
        <is>
          <t>No</t>
        </is>
      </c>
      <c r="K21" s="39" t="inlineStr">
        <is>
          <t>No</t>
        </is>
      </c>
      <c r="L21" s="39" t="inlineStr">
        <is>
          <t>No</t>
        </is>
      </c>
      <c r="M21" s="39" t="inlineStr">
        <is>
          <t>Yes</t>
        </is>
      </c>
      <c r="N21" s="39" t="inlineStr">
        <is>
          <t>No</t>
        </is>
      </c>
      <c r="O21" s="39" t="inlineStr">
        <is>
          <t>No</t>
        </is>
      </c>
      <c r="P21" s="39" t="inlineStr">
        <is>
          <t>Yes</t>
        </is>
      </c>
      <c r="Q21" s="39" t="inlineStr">
        <is>
          <t>No</t>
        </is>
      </c>
      <c r="R21" s="39" t="inlineStr">
        <is>
          <t>No</t>
        </is>
      </c>
      <c r="S21" s="39" t="inlineStr">
        <is>
          <t>No</t>
        </is>
      </c>
      <c r="T21" s="39" t="inlineStr">
        <is>
          <t>Any</t>
        </is>
      </c>
      <c r="U21" s="39" t="inlineStr">
        <is>
          <t>No</t>
        </is>
      </c>
      <c r="V21" s="39" t="inlineStr">
        <is>
          <t>No</t>
        </is>
      </c>
      <c r="W21" s="39" t="inlineStr">
        <is>
          <t>Online</t>
        </is>
      </c>
      <c r="X21" s="39" t="inlineStr">
        <is>
          <t>Free</t>
        </is>
      </c>
      <c r="Y21" s="39" t="inlineStr">
        <is>
          <t>No</t>
        </is>
      </c>
      <c r="Z21" s="37" t="inlineStr">
        <is>
          <t>Funding</t>
        </is>
      </c>
      <c r="AA21" s="37" t="inlineStr">
        <is>
          <t>Finance, Career Transition</t>
        </is>
      </c>
      <c r="AB21" s="37" t="inlineStr">
        <is>
          <t>Covers AFC (Accredited Financial Counselor) training and testing for military spouses</t>
        </is>
      </c>
      <c r="AC21" s="37" t="inlineStr">
        <is>
          <t>Training and testing covered</t>
        </is>
      </c>
      <c r="AD21" s="37" t="inlineStr">
        <is>
          <t>No</t>
        </is>
      </c>
      <c r="AE21" s="37" t="inlineStr">
        <is>
          <t>Online</t>
        </is>
      </c>
      <c r="AF21" s="37" t="inlineStr">
        <is>
          <t>2026 application period closed; next period not posted</t>
        </is>
      </c>
      <c r="AG21" s="37" t="inlineStr">
        <is>
          <t>Varies</t>
        </is>
      </c>
      <c r="AH21" s="37" t="inlineStr">
        <is>
          <t>Varies</t>
        </is>
      </c>
      <c r="AI21" s="37" t="inlineStr">
        <is>
          <t>Nationwide</t>
        </is>
      </c>
      <c r="AJ21" s="37" t="inlineStr">
        <is>
          <t>FINRA Investor Education Foundation with AFCPE</t>
        </is>
      </c>
      <c r="AK21" s="37" t="inlineStr">
        <is>
          <t>Current and surviving military spouses and spouses of retirees with DEERS eligibility</t>
        </is>
      </c>
      <c r="AL21" s="37" t="inlineStr">
        <is>
          <t>Also see afcpe.org/education/finra-foundation-fellowship/. | Verification: Oct 4, 2026 from the official page at the Full URL.</t>
        </is>
      </c>
      <c r="AM21" s="37" t="inlineStr">
        <is>
          <t>Unknown</t>
        </is>
      </c>
      <c r="AN21" s="39" t="inlineStr">
        <is>
          <t>Verified</t>
        </is>
      </c>
      <c r="AO21" s="39" t="inlineStr">
        <is>
          <t>Oct 4, 2026</t>
        </is>
      </c>
      <c r="AP21" s="42" t="inlineStr">
        <is>
          <t>Open</t>
        </is>
      </c>
      <c r="AQ21" s="37" t="inlineStr">
        <is>
          <t>https://www.finrafoundation.org/military-spouse-fellowship-program</t>
        </is>
      </c>
    </row>
    <row r="22" ht="60" customHeight="1">
      <c r="A22" s="29" t="inlineStr">
        <is>
          <t>CyberCorps Scholarship for Service (SFS / CyberAI SFS)</t>
        </is>
      </c>
      <c r="B22" s="30" t="inlineStr">
        <is>
          <t>Funding</t>
        </is>
      </c>
      <c r="C22" s="30" t="inlineStr">
        <is>
          <t>Funding; AI/ML; Cyber</t>
        </is>
      </c>
      <c r="D22" s="31" t="n">
        <v>4</v>
      </c>
      <c r="E22" s="30" t="inlineStr">
        <is>
          <t>Full-tuition scholarship (often with a service obligation or full-time enrollment).</t>
        </is>
      </c>
      <c r="F22" s="30" t="inlineStr">
        <is>
          <t>Depends on what it funds</t>
        </is>
      </c>
      <c r="G22" s="32" t="inlineStr">
        <is>
          <t>Unknown</t>
        </is>
      </c>
      <c r="H22" s="33" t="inlineStr">
        <is>
          <t>Unknown</t>
        </is>
      </c>
      <c r="I22" s="34">
        <f>IF(ISNUMBER(H22),H22-TODAY(),"")</f>
        <v/>
      </c>
      <c r="J22" s="32" t="inlineStr">
        <is>
          <t>No</t>
        </is>
      </c>
      <c r="K22" s="32" t="inlineStr">
        <is>
          <t>No</t>
        </is>
      </c>
      <c r="L22" s="32" t="inlineStr">
        <is>
          <t>No</t>
        </is>
      </c>
      <c r="M22" s="32" t="inlineStr">
        <is>
          <t>Yes</t>
        </is>
      </c>
      <c r="N22" s="32" t="inlineStr">
        <is>
          <t>Yes</t>
        </is>
      </c>
      <c r="O22" s="32" t="inlineStr">
        <is>
          <t>Yes</t>
        </is>
      </c>
      <c r="P22" s="32" t="inlineStr">
        <is>
          <t>Yes</t>
        </is>
      </c>
      <c r="Q22" s="32" t="inlineStr">
        <is>
          <t>No</t>
        </is>
      </c>
      <c r="R22" s="32" t="inlineStr">
        <is>
          <t>No</t>
        </is>
      </c>
      <c r="S22" s="32" t="inlineStr">
        <is>
          <t>No</t>
        </is>
      </c>
      <c r="T22" s="32" t="inlineStr">
        <is>
          <t>Any</t>
        </is>
      </c>
      <c r="U22" s="32" t="inlineStr">
        <is>
          <t>No</t>
        </is>
      </c>
      <c r="V22" s="32" t="inlineStr">
        <is>
          <t>No</t>
        </is>
      </c>
      <c r="W22" s="32" t="inlineStr">
        <is>
          <t>Hybrid</t>
        </is>
      </c>
      <c r="X22" s="32" t="inlineStr">
        <is>
          <t>Free</t>
        </is>
      </c>
      <c r="Y22" s="32" t="inlineStr">
        <is>
          <t>No</t>
        </is>
      </c>
      <c r="Z22" s="30" t="inlineStr">
        <is>
          <t>Funding</t>
        </is>
      </c>
      <c r="AA22" s="30" t="inlineStr">
        <is>
          <t>Artificial Intelligence, Cybersecurity, Federal Employment, Education Funding</t>
        </is>
      </c>
      <c r="AB22" s="30" t="inlineStr">
        <is>
          <t>Full tuition + fees, stipend, professional allowance at participating schools (BS/MS/PhD in cyber; now includes AI (Artificial Intelligence) under CyberAICorps)</t>
        </is>
      </c>
      <c r="AC22" s="30" t="inlineStr">
        <is>
          <t>Free</t>
        </is>
      </c>
      <c r="AD22" s="30" t="inlineStr">
        <is>
          <t>Stipend $27,000 undergrad / $37,000 grad per academic year + $6,000 professional allowance (per OPM, 2026)</t>
        </is>
      </c>
      <c r="AE22" s="30" t="inlineStr">
        <is>
          <t>In-person mostly; some online</t>
        </is>
      </c>
      <c r="AF22" s="30" t="inlineStr">
        <is>
          <t>Per school (often Jan to Mar)</t>
        </is>
      </c>
      <c r="AG22" s="30" t="inlineStr">
        <is>
          <t>Fall/spring per school</t>
        </is>
      </c>
      <c r="AH22" s="30" t="inlineStr">
        <is>
          <t>Up to 3 years</t>
        </is>
      </c>
      <c r="AI22" s="30" t="inlineStr">
        <is>
          <t>~90+ participating schools (NC: NC A&amp;T, UNC Charlotte, NC State)</t>
        </is>
      </c>
      <c r="AJ22" s="30" t="inlineStr">
        <is>
          <t>NSF / OPM</t>
        </is>
      </c>
      <c r="AK22" s="30" t="inlineStr">
        <is>
          <t>US citizen; full-time student at SFS (Scholarship for Service) school; must work for government (federal/state/local/tribal) equal to scholarship length; suitability/clearance may be required</t>
        </is>
      </c>
      <c r="AL22" s="30" t="inlineStr">
        <is>
          <t>CyberAICorps expansion may allow AI-focused degrees; confirm with school PI. | Verification: Stipends per OPM (Office of Personnel Management) SFS (Scholarship for Service) student info (via search); NC (North Carolina) schools via OPM list.</t>
        </is>
      </c>
      <c r="AM22" s="30" t="inlineStr">
        <is>
          <t>sfs@opm.gov</t>
        </is>
      </c>
      <c r="AN22" s="32" t="inlineStr">
        <is>
          <t>Verified</t>
        </is>
      </c>
      <c r="AO22" s="32" t="inlineStr">
        <is>
          <t>Sep 30, 2026</t>
        </is>
      </c>
      <c r="AP22" s="35" t="inlineStr">
        <is>
          <t>Open</t>
        </is>
      </c>
      <c r="AQ22" s="30" t="inlineStr">
        <is>
          <t>https://sfs.opm.gov/Student/Information</t>
        </is>
      </c>
    </row>
    <row r="23" ht="60" customHeight="1">
      <c r="A23" s="36" t="inlineStr">
        <is>
          <t>DoW (DoD) Cyber Service Academy Scholarship</t>
        </is>
      </c>
      <c r="B23" s="37" t="inlineStr">
        <is>
          <t>Funding</t>
        </is>
      </c>
      <c r="C23" s="37" t="inlineStr">
        <is>
          <t>Funding; Cyber</t>
        </is>
      </c>
      <c r="D23" s="38" t="n">
        <v>4</v>
      </c>
      <c r="E23" s="37" t="inlineStr">
        <is>
          <t>Full-tuition scholarship (often with a service obligation or full-time enrollment).</t>
        </is>
      </c>
      <c r="F23" s="37" t="inlineStr">
        <is>
          <t>Depends on what it funds</t>
        </is>
      </c>
      <c r="G23" s="39" t="inlineStr">
        <is>
          <t>Opens Soon</t>
        </is>
      </c>
      <c r="H23" s="40" t="inlineStr">
        <is>
          <t>Unknown</t>
        </is>
      </c>
      <c r="I23" s="41">
        <f>IF(ISNUMBER(H23),H23-TODAY(),"")</f>
        <v/>
      </c>
      <c r="J23" s="39" t="inlineStr">
        <is>
          <t>No</t>
        </is>
      </c>
      <c r="K23" s="39" t="inlineStr">
        <is>
          <t>No</t>
        </is>
      </c>
      <c r="L23" s="39" t="inlineStr">
        <is>
          <t>No</t>
        </is>
      </c>
      <c r="M23" s="39" t="inlineStr">
        <is>
          <t>Yes</t>
        </is>
      </c>
      <c r="N23" s="39" t="inlineStr">
        <is>
          <t>Yes</t>
        </is>
      </c>
      <c r="O23" s="39" t="inlineStr">
        <is>
          <t>Yes</t>
        </is>
      </c>
      <c r="P23" s="39" t="inlineStr">
        <is>
          <t>Yes</t>
        </is>
      </c>
      <c r="Q23" s="39" t="inlineStr">
        <is>
          <t>No</t>
        </is>
      </c>
      <c r="R23" s="39" t="inlineStr">
        <is>
          <t>No</t>
        </is>
      </c>
      <c r="S23" s="39" t="inlineStr">
        <is>
          <t>No</t>
        </is>
      </c>
      <c r="T23" s="39" t="inlineStr">
        <is>
          <t>Any</t>
        </is>
      </c>
      <c r="U23" s="39" t="inlineStr">
        <is>
          <t>No</t>
        </is>
      </c>
      <c r="V23" s="39" t="inlineStr">
        <is>
          <t>No</t>
        </is>
      </c>
      <c r="W23" s="39" t="inlineStr">
        <is>
          <t>Hybrid</t>
        </is>
      </c>
      <c r="X23" s="39" t="inlineStr">
        <is>
          <t>Free</t>
        </is>
      </c>
      <c r="Y23" s="39" t="inlineStr">
        <is>
          <t>No</t>
        </is>
      </c>
      <c r="Z23" s="37" t="inlineStr">
        <is>
          <t>Funding</t>
        </is>
      </c>
      <c r="AA23" s="37" t="inlineStr">
        <is>
          <t>Cybersecurity, Federal Employment, Education Funding</t>
        </is>
      </c>
      <c r="AB23" s="37" t="inlineStr">
        <is>
          <t>Full tuition, fees, books, laptop + stipend at NCAE-C (National Centers of Academic Excellence in Cybersecurity) schools; service obligation in DoD (Department of Defense) civilian role</t>
        </is>
      </c>
      <c r="AC23" s="37" t="inlineStr">
        <is>
          <t>Free</t>
        </is>
      </c>
      <c r="AD23" s="37" t="inlineStr">
        <is>
          <t>Stipend $29,000 undergrad / $34,000 grad (most recent cycle, per partner universities)</t>
        </is>
      </c>
      <c r="AE23" s="37" t="inlineStr">
        <is>
          <t>In-person / some online (e.g., UMGC)</t>
        </is>
      </c>
      <c r="AF23" s="37" t="inlineStr">
        <is>
          <t>2027-28 cycle: DoW CIO announced applications opening Oct 1, 2026 (deadline Unknown)</t>
        </is>
      </c>
      <c r="AG23" s="37" t="inlineStr">
        <is>
          <t>Fall 2027</t>
        </is>
      </c>
      <c r="AH23" s="37" t="inlineStr">
        <is>
          <t>1 to 4 years</t>
        </is>
      </c>
      <c r="AI23" s="37" t="inlineStr">
        <is>
          <t>NCAE-C schools nationwide</t>
        </is>
      </c>
      <c r="AJ23" s="37" t="inlineStr">
        <is>
          <t>Department of War (formerly DoD) CIO</t>
        </is>
      </c>
      <c r="AK23" s="37" t="inlineStr">
        <is>
          <t>US citizen; NCAE-C (National Centers of Academic Excellence in Cybersecurity) school enrollment; DoD (Department of Defense) service obligation; security clearance required</t>
        </is>
      </c>
      <c r="AL23" s="37" t="inlineStr">
        <is>
          <t>Verification: DoW (Department of War) CIO (Chief Information Officer) announcement PDF (benefits) + DoW CIO post (apps open Oct 1, 2026); stipend amounts from IUP.</t>
        </is>
      </c>
      <c r="AM23" s="37" t="inlineStr">
        <is>
          <t>Via participating school</t>
        </is>
      </c>
      <c r="AN23" s="39" t="inlineStr">
        <is>
          <t>Partly</t>
        </is>
      </c>
      <c r="AO23" s="39" t="inlineStr">
        <is>
          <t>Sep 30, 2026</t>
        </is>
      </c>
      <c r="AP23" s="42" t="inlineStr">
        <is>
          <t>Open</t>
        </is>
      </c>
      <c r="AQ23" s="37" t="inlineStr">
        <is>
          <t>https://www.cyberworkforce.mil/Academic-Programs/DoW-Cyber-Service-Academy/</t>
        </is>
      </c>
    </row>
    <row r="24" ht="60" customHeight="1">
      <c r="A24" s="29" t="inlineStr">
        <is>
          <t>NC A&amp;T State University - SFS (M.S. Cybersecurity, online)</t>
        </is>
      </c>
      <c r="B24" s="30" t="inlineStr">
        <is>
          <t>Funding</t>
        </is>
      </c>
      <c r="C24" s="30" t="inlineStr">
        <is>
          <t>Funding; Cyber</t>
        </is>
      </c>
      <c r="D24" s="31" t="n">
        <v>4</v>
      </c>
      <c r="E24" s="30" t="inlineStr">
        <is>
          <t>Full-tuition scholarship (often with a service obligation or full-time enrollment).</t>
        </is>
      </c>
      <c r="F24" s="30" t="inlineStr">
        <is>
          <t>Depends on what it funds</t>
        </is>
      </c>
      <c r="G24" s="32" t="inlineStr">
        <is>
          <t>Unknown</t>
        </is>
      </c>
      <c r="H24" s="33" t="inlineStr">
        <is>
          <t>Unknown</t>
        </is>
      </c>
      <c r="I24" s="34">
        <f>IF(ISNUMBER(H24),H24-TODAY(),"")</f>
        <v/>
      </c>
      <c r="J24" s="32" t="inlineStr">
        <is>
          <t>No</t>
        </is>
      </c>
      <c r="K24" s="32" t="inlineStr">
        <is>
          <t>No</t>
        </is>
      </c>
      <c r="L24" s="32" t="inlineStr">
        <is>
          <t>No</t>
        </is>
      </c>
      <c r="M24" s="32" t="inlineStr">
        <is>
          <t>Yes</t>
        </is>
      </c>
      <c r="N24" s="32" t="inlineStr">
        <is>
          <t>Yes</t>
        </is>
      </c>
      <c r="O24" s="32" t="inlineStr">
        <is>
          <t>Yes</t>
        </is>
      </c>
      <c r="P24" s="32" t="inlineStr">
        <is>
          <t>Yes</t>
        </is>
      </c>
      <c r="Q24" s="32" t="inlineStr">
        <is>
          <t>No</t>
        </is>
      </c>
      <c r="R24" s="32" t="inlineStr">
        <is>
          <t>No</t>
        </is>
      </c>
      <c r="S24" s="32" t="inlineStr">
        <is>
          <t>No</t>
        </is>
      </c>
      <c r="T24" s="32" t="inlineStr">
        <is>
          <t>Any</t>
        </is>
      </c>
      <c r="U24" s="32" t="inlineStr">
        <is>
          <t>Yes</t>
        </is>
      </c>
      <c r="V24" s="32" t="inlineStr">
        <is>
          <t>No</t>
        </is>
      </c>
      <c r="W24" s="32" t="inlineStr">
        <is>
          <t>Online</t>
        </is>
      </c>
      <c r="X24" s="32" t="inlineStr">
        <is>
          <t>Free</t>
        </is>
      </c>
      <c r="Y24" s="32" t="inlineStr">
        <is>
          <t>No</t>
        </is>
      </c>
      <c r="Z24" s="30" t="inlineStr">
        <is>
          <t>Funding</t>
        </is>
      </c>
      <c r="AA24" s="30" t="inlineStr">
        <is>
          <t>Cybersecurity, Education Funding</t>
        </is>
      </c>
      <c r="AB24" s="30" t="inlineStr">
        <is>
          <t>MS Cybersecurity (fully online option) with SFS (Scholarship for Service) scholarship opportunity</t>
        </is>
      </c>
      <c r="AC24" s="30" t="inlineStr">
        <is>
          <t>Free if SFS awarded</t>
        </is>
      </c>
      <c r="AD24" s="30" t="inlineStr">
        <is>
          <t>SFS stipend if awarded</t>
        </is>
      </c>
      <c r="AE24" s="30" t="inlineStr">
        <is>
          <t>Online</t>
        </is>
      </c>
      <c r="AF24" s="30" t="inlineStr">
        <is>
          <t>Unknown</t>
        </is>
      </c>
      <c r="AG24" s="30" t="inlineStr">
        <is>
          <t>Fall/spring</t>
        </is>
      </c>
      <c r="AH24" s="30" t="inlineStr">
        <is>
          <t>~2 years</t>
        </is>
      </c>
      <c r="AI24" s="30" t="inlineStr">
        <is>
          <t>Greensboro NC / online</t>
        </is>
      </c>
      <c r="AJ24" s="30" t="inlineStr">
        <is>
          <t>North Carolina A&amp;T State University</t>
        </is>
      </c>
      <c r="AK24" s="30" t="inlineStr">
        <is>
          <t>SFS (Scholarship for Service) eligibility + admission</t>
        </is>
      </c>
      <c r="AL24" s="30" t="inlineStr">
        <is>
          <t>Verification: Link live (HTTP 200); details from official page/search not fully re-confirmed.</t>
        </is>
      </c>
      <c r="AM24" s="30" t="inlineStr">
        <is>
          <t>Unknown</t>
        </is>
      </c>
      <c r="AN24" s="32" t="inlineStr">
        <is>
          <t>Partly</t>
        </is>
      </c>
      <c r="AO24" s="32" t="inlineStr">
        <is>
          <t>Sep 30, 2026</t>
        </is>
      </c>
      <c r="AP24" s="35" t="inlineStr">
        <is>
          <t>Open</t>
        </is>
      </c>
      <c r="AQ24" s="30" t="inlineStr">
        <is>
          <t>https://www.ncat.edu/coe/apply/ms_cybersec.php</t>
        </is>
      </c>
    </row>
    <row r="25" ht="60" customHeight="1">
      <c r="A25" s="36" t="inlineStr">
        <is>
          <t>NC State University - CyberCorps SFS</t>
        </is>
      </c>
      <c r="B25" s="37" t="inlineStr">
        <is>
          <t>Funding</t>
        </is>
      </c>
      <c r="C25" s="37" t="inlineStr">
        <is>
          <t>Funding; Cyber</t>
        </is>
      </c>
      <c r="D25" s="38" t="n">
        <v>4</v>
      </c>
      <c r="E25" s="37" t="inlineStr">
        <is>
          <t>Full-tuition scholarship (often with a service obligation or full-time enrollment).</t>
        </is>
      </c>
      <c r="F25" s="37" t="inlineStr">
        <is>
          <t>Depends on what it funds</t>
        </is>
      </c>
      <c r="G25" s="39" t="inlineStr">
        <is>
          <t>Unknown</t>
        </is>
      </c>
      <c r="H25" s="40" t="inlineStr">
        <is>
          <t>Unknown</t>
        </is>
      </c>
      <c r="I25" s="41">
        <f>IF(ISNUMBER(H25),H25-TODAY(),"")</f>
        <v/>
      </c>
      <c r="J25" s="39" t="inlineStr">
        <is>
          <t>No</t>
        </is>
      </c>
      <c r="K25" s="39" t="inlineStr">
        <is>
          <t>No</t>
        </is>
      </c>
      <c r="L25" s="39" t="inlineStr">
        <is>
          <t>No</t>
        </is>
      </c>
      <c r="M25" s="39" t="inlineStr">
        <is>
          <t>Yes</t>
        </is>
      </c>
      <c r="N25" s="39" t="inlineStr">
        <is>
          <t>Yes</t>
        </is>
      </c>
      <c r="O25" s="39" t="inlineStr">
        <is>
          <t>Yes</t>
        </is>
      </c>
      <c r="P25" s="39" t="inlineStr">
        <is>
          <t>Yes</t>
        </is>
      </c>
      <c r="Q25" s="39" t="inlineStr">
        <is>
          <t>No</t>
        </is>
      </c>
      <c r="R25" s="39" t="inlineStr">
        <is>
          <t>No</t>
        </is>
      </c>
      <c r="S25" s="39" t="inlineStr">
        <is>
          <t>No</t>
        </is>
      </c>
      <c r="T25" s="39" t="inlineStr">
        <is>
          <t>Any</t>
        </is>
      </c>
      <c r="U25" s="39" t="inlineStr">
        <is>
          <t>No</t>
        </is>
      </c>
      <c r="V25" s="39" t="inlineStr">
        <is>
          <t>No</t>
        </is>
      </c>
      <c r="W25" s="39" t="inlineStr">
        <is>
          <t>In-person</t>
        </is>
      </c>
      <c r="X25" s="39" t="inlineStr">
        <is>
          <t>Free</t>
        </is>
      </c>
      <c r="Y25" s="39" t="inlineStr">
        <is>
          <t>No</t>
        </is>
      </c>
      <c r="Z25" s="37" t="inlineStr">
        <is>
          <t>Funding</t>
        </is>
      </c>
      <c r="AA25" s="37" t="inlineStr">
        <is>
          <t>Cybersecurity, Education Funding</t>
        </is>
      </c>
      <c r="AB25" s="37" t="inlineStr">
        <is>
          <t>SFS (Scholarship for Service) scholarship at NC (North Carolina) State</t>
        </is>
      </c>
      <c r="AC25" s="37" t="inlineStr">
        <is>
          <t>Free if awarded</t>
        </is>
      </c>
      <c r="AD25" s="37" t="inlineStr">
        <is>
          <t>SFS stipend</t>
        </is>
      </c>
      <c r="AE25" s="37" t="inlineStr">
        <is>
          <t>In-person</t>
        </is>
      </c>
      <c r="AF25" s="37" t="inlineStr">
        <is>
          <t>Unknown</t>
        </is>
      </c>
      <c r="AG25" s="37" t="inlineStr">
        <is>
          <t>Fall</t>
        </is>
      </c>
      <c r="AH25" s="37" t="inlineStr">
        <is>
          <t>1 to 3 years</t>
        </is>
      </c>
      <c r="AI25" s="37" t="inlineStr">
        <is>
          <t>Raleigh NC</t>
        </is>
      </c>
      <c r="AJ25" s="37" t="inlineStr">
        <is>
          <t>NC State University</t>
        </is>
      </c>
      <c r="AK25" s="37" t="inlineStr">
        <is>
          <t>SFS (Scholarship for Service) eligibility</t>
        </is>
      </c>
      <c r="AL25" s="37" t="inlineStr">
        <is>
          <t>Listed as participating per OPM (Office of Personnel Management) institution list. | Verification: Link live (HTTP 200); details from official page/search not fully re-confirmed.</t>
        </is>
      </c>
      <c r="AM25" s="37" t="inlineStr">
        <is>
          <t>Unknown</t>
        </is>
      </c>
      <c r="AN25" s="39" t="inlineStr">
        <is>
          <t>Partly</t>
        </is>
      </c>
      <c r="AO25" s="39" t="inlineStr">
        <is>
          <t>Sep 30, 2026</t>
        </is>
      </c>
      <c r="AP25" s="42" t="inlineStr">
        <is>
          <t>Open</t>
        </is>
      </c>
      <c r="AQ25" s="37" t="inlineStr">
        <is>
          <t>https://sfs.opm.gov/Academia/Institutions</t>
        </is>
      </c>
    </row>
    <row r="26" ht="60" customHeight="1">
      <c r="A26" s="29" t="inlineStr">
        <is>
          <t>Pat Tillman Foundation - Tillman Scholars</t>
        </is>
      </c>
      <c r="B26" s="30" t="inlineStr">
        <is>
          <t>Funding</t>
        </is>
      </c>
      <c r="C26" s="30" t="inlineStr">
        <is>
          <t>Funding</t>
        </is>
      </c>
      <c r="D26" s="31" t="n">
        <v>4</v>
      </c>
      <c r="E26" s="30" t="inlineStr">
        <is>
          <t>Full-tuition scholarship (often with a service obligation or full-time enrollment).</t>
        </is>
      </c>
      <c r="F26" s="30" t="inlineStr">
        <is>
          <t>Depends on what it funds</t>
        </is>
      </c>
      <c r="G26" s="32" t="inlineStr">
        <is>
          <t>Opens Soon</t>
        </is>
      </c>
      <c r="H26" s="33" t="inlineStr">
        <is>
          <t>Unknown</t>
        </is>
      </c>
      <c r="I26" s="34">
        <f>IF(ISNUMBER(H26),H26-TODAY(),"")</f>
        <v/>
      </c>
      <c r="J26" s="32" t="inlineStr">
        <is>
          <t>No</t>
        </is>
      </c>
      <c r="K26" s="32" t="inlineStr">
        <is>
          <t>No</t>
        </is>
      </c>
      <c r="L26" s="32" t="inlineStr">
        <is>
          <t>No</t>
        </is>
      </c>
      <c r="M26" s="32" t="inlineStr">
        <is>
          <t>Yes</t>
        </is>
      </c>
      <c r="N26" s="32" t="inlineStr">
        <is>
          <t>Yes</t>
        </is>
      </c>
      <c r="O26" s="32" t="inlineStr">
        <is>
          <t>Yes</t>
        </is>
      </c>
      <c r="P26" s="32" t="inlineStr">
        <is>
          <t>Yes</t>
        </is>
      </c>
      <c r="Q26" s="32" t="inlineStr">
        <is>
          <t>No</t>
        </is>
      </c>
      <c r="R26" s="32" t="inlineStr">
        <is>
          <t>No</t>
        </is>
      </c>
      <c r="S26" s="32" t="inlineStr">
        <is>
          <t>No</t>
        </is>
      </c>
      <c r="T26" s="32" t="inlineStr">
        <is>
          <t>Any</t>
        </is>
      </c>
      <c r="U26" s="32" t="inlineStr">
        <is>
          <t>No</t>
        </is>
      </c>
      <c r="V26" s="32" t="inlineStr">
        <is>
          <t>No</t>
        </is>
      </c>
      <c r="W26" s="32" t="inlineStr">
        <is>
          <t>Hybrid</t>
        </is>
      </c>
      <c r="X26" s="32" t="inlineStr">
        <is>
          <t>Free</t>
        </is>
      </c>
      <c r="Y26" s="32" t="inlineStr">
        <is>
          <t>No</t>
        </is>
      </c>
      <c r="Z26" s="30" t="inlineStr">
        <is>
          <t>Funding</t>
        </is>
      </c>
      <c r="AA26" s="30" t="inlineStr">
        <is>
          <t>Leadership, Education Funding</t>
        </is>
      </c>
      <c r="AB26" s="30" t="inlineStr">
        <is>
          <t>Scholarship for degree costs (tuition, fees, living) + lifelong leadership network</t>
        </is>
      </c>
      <c r="AC26" s="30" t="inlineStr">
        <is>
          <t>Free</t>
        </is>
      </c>
      <c r="AD26" s="30" t="inlineStr">
        <is>
          <t>Funding for tuition, books, and living expenses (amount varies)</t>
        </is>
      </c>
      <c r="AE26" s="30" t="inlineStr">
        <is>
          <t>Any accredited school incl. online</t>
        </is>
      </c>
      <c r="AF26" s="30" t="inlineStr">
        <is>
          <t>Apps open Dec 1, 2026; deadline ~early Feb 2027 (Feb 1 in 2026)</t>
        </is>
      </c>
      <c r="AG26" s="30" t="inlineStr">
        <is>
          <t>Fall 2027</t>
        </is>
      </c>
      <c r="AH26" s="30" t="inlineStr">
        <is>
          <t>Annual, renewable</t>
        </is>
      </c>
      <c r="AI26" s="30" t="inlineStr">
        <is>
          <t>Nationwide</t>
        </is>
      </c>
      <c r="AJ26" s="30" t="inlineStr">
        <is>
          <t>Pat Tillman Foundation</t>
        </is>
      </c>
      <c r="AK26" s="30" t="inlineStr">
        <is>
          <t>Service members, veterans (pre and post-9/11 eras), military spouses; must be enrolled FULL-TIME at accredited US college (bachelor's, master's, professional)</t>
        </is>
      </c>
      <c r="AL26" s="30" t="inlineStr">
        <is>
          <t>Per 2026 PTF calendar, 2027 apps open Dec 1, 2026. | Verification: PTF apply page (eligibility, full-time requirement, Dec 1 open) + PTF 2026 calendar (2027 apps open Dec 1, 2026).</t>
        </is>
      </c>
      <c r="AM26" s="30" t="inlineStr">
        <is>
          <t>scholarships@pattillmanfoundation.org</t>
        </is>
      </c>
      <c r="AN26" s="32" t="inlineStr">
        <is>
          <t>Verified</t>
        </is>
      </c>
      <c r="AO26" s="32" t="inlineStr">
        <is>
          <t>Sep 30, 2026</t>
        </is>
      </c>
      <c r="AP26" s="35" t="inlineStr">
        <is>
          <t>Open</t>
        </is>
      </c>
      <c r="AQ26" s="30" t="inlineStr">
        <is>
          <t>https://pattillmanfoundation.org/apply/</t>
        </is>
      </c>
    </row>
    <row r="27" ht="60" customHeight="1">
      <c r="A27" s="36" t="inlineStr">
        <is>
          <t>UNC Charlotte - CyberCorps SFS</t>
        </is>
      </c>
      <c r="B27" s="37" t="inlineStr">
        <is>
          <t>Funding</t>
        </is>
      </c>
      <c r="C27" s="37" t="inlineStr">
        <is>
          <t>Funding; Cyber</t>
        </is>
      </c>
      <c r="D27" s="38" t="n">
        <v>4</v>
      </c>
      <c r="E27" s="37" t="inlineStr">
        <is>
          <t>Full-tuition scholarship (often with a service obligation or full-time enrollment).</t>
        </is>
      </c>
      <c r="F27" s="37" t="inlineStr">
        <is>
          <t>Depends on what it funds</t>
        </is>
      </c>
      <c r="G27" s="39" t="inlineStr">
        <is>
          <t>Unknown</t>
        </is>
      </c>
      <c r="H27" s="40" t="n">
        <v>46327</v>
      </c>
      <c r="I27" s="41">
        <f>IF(ISNUMBER(H27),H27-TODAY(),"")</f>
        <v/>
      </c>
      <c r="J27" s="39" t="inlineStr">
        <is>
          <t>No</t>
        </is>
      </c>
      <c r="K27" s="39" t="inlineStr">
        <is>
          <t>No</t>
        </is>
      </c>
      <c r="L27" s="39" t="inlineStr">
        <is>
          <t>No</t>
        </is>
      </c>
      <c r="M27" s="39" t="inlineStr">
        <is>
          <t>Yes</t>
        </is>
      </c>
      <c r="N27" s="39" t="inlineStr">
        <is>
          <t>Yes</t>
        </is>
      </c>
      <c r="O27" s="39" t="inlineStr">
        <is>
          <t>Yes</t>
        </is>
      </c>
      <c r="P27" s="39" t="inlineStr">
        <is>
          <t>Yes</t>
        </is>
      </c>
      <c r="Q27" s="39" t="inlineStr">
        <is>
          <t>No</t>
        </is>
      </c>
      <c r="R27" s="39" t="inlineStr">
        <is>
          <t>No</t>
        </is>
      </c>
      <c r="S27" s="39" t="inlineStr">
        <is>
          <t>No</t>
        </is>
      </c>
      <c r="T27" s="39" t="inlineStr">
        <is>
          <t>Any</t>
        </is>
      </c>
      <c r="U27" s="39" t="inlineStr">
        <is>
          <t>No</t>
        </is>
      </c>
      <c r="V27" s="39" t="inlineStr">
        <is>
          <t>No</t>
        </is>
      </c>
      <c r="W27" s="39" t="inlineStr">
        <is>
          <t>In-person</t>
        </is>
      </c>
      <c r="X27" s="39" t="inlineStr">
        <is>
          <t>Free</t>
        </is>
      </c>
      <c r="Y27" s="39" t="inlineStr">
        <is>
          <t>No</t>
        </is>
      </c>
      <c r="Z27" s="37" t="inlineStr">
        <is>
          <t>Funding</t>
        </is>
      </c>
      <c r="AA27" s="37" t="inlineStr">
        <is>
          <t>Cybersecurity, Education Funding</t>
        </is>
      </c>
      <c r="AB27" s="37" t="inlineStr">
        <is>
          <t>SFS (Scholarship for Service) scholarship for cyber BS/MS students</t>
        </is>
      </c>
      <c r="AC27" s="37" t="inlineStr">
        <is>
          <t>Free if awarded</t>
        </is>
      </c>
      <c r="AD27" s="37" t="inlineStr">
        <is>
          <t>SFS stipend</t>
        </is>
      </c>
      <c r="AE27" s="37" t="inlineStr">
        <is>
          <t>In-person</t>
        </is>
      </c>
      <c r="AF27" s="37" t="inlineStr">
        <is>
          <t>Spring deadline Nov 1; fall deadline June 15</t>
        </is>
      </c>
      <c r="AG27" s="37" t="inlineStr">
        <is>
          <t>Fall</t>
        </is>
      </c>
      <c r="AH27" s="37" t="inlineStr">
        <is>
          <t>1 to 3 years</t>
        </is>
      </c>
      <c r="AI27" s="37" t="inlineStr">
        <is>
          <t>Charlotte NC</t>
        </is>
      </c>
      <c r="AJ27" s="37" t="inlineStr">
        <is>
          <t>UNC Charlotte College of Computing and Informatics</t>
        </is>
      </c>
      <c r="AK27" s="37" t="inlineStr">
        <is>
          <t>SFS (Scholarship for Service) eligibility + full-time enrollment</t>
        </is>
      </c>
      <c r="AL27" s="37" t="inlineStr">
        <is>
          <t>Verification: Link live (HTTP 200); details from official page/search not fully re-confirmed.</t>
        </is>
      </c>
      <c r="AM27" s="37" t="inlineStr">
        <is>
          <t>Unknown</t>
        </is>
      </c>
      <c r="AN27" s="39" t="inlineStr">
        <is>
          <t>Partly</t>
        </is>
      </c>
      <c r="AO27" s="39" t="inlineStr">
        <is>
          <t>Oct 4, 2026</t>
        </is>
      </c>
      <c r="AP27" s="42" t="inlineStr">
        <is>
          <t>Open</t>
        </is>
      </c>
      <c r="AQ27" s="37" t="inlineStr">
        <is>
          <t>https://cci.charlotte.edu/departments/software-and-information-systems-sis/scholarships/cybercorps-scholarship-service-sfs/</t>
        </is>
      </c>
    </row>
    <row r="28" ht="60" customHeight="1">
      <c r="A28" s="29" t="inlineStr">
        <is>
          <t>Northwell Health Train and Earn EMT program for veterans (New York)</t>
        </is>
      </c>
      <c r="B28" s="30" t="inlineStr">
        <is>
          <t>Healthcare</t>
        </is>
      </c>
      <c r="C28" s="30" t="inlineStr">
        <is>
          <t>Healthcare; Career services</t>
        </is>
      </c>
      <c r="D28" s="31" t="n">
        <v>4</v>
      </c>
      <c r="E28" s="30" t="inlineStr">
        <is>
          <t>Paid fellowship, internship or apprenticeship with real work experience. (Currently closed.)</t>
        </is>
      </c>
      <c r="F28" s="30" t="inlineStr">
        <is>
          <t>EMT</t>
        </is>
      </c>
      <c r="G28" s="32" t="inlineStr">
        <is>
          <t>Closed</t>
        </is>
      </c>
      <c r="H28" s="33" t="n"/>
      <c r="I28" s="34">
        <f>IF(ISNUMBER(H28),H28-TODAY(),"")</f>
        <v/>
      </c>
      <c r="J28" s="32" t="inlineStr">
        <is>
          <t>No</t>
        </is>
      </c>
      <c r="K28" s="32" t="inlineStr">
        <is>
          <t>No</t>
        </is>
      </c>
      <c r="L28" s="32" t="inlineStr">
        <is>
          <t>No</t>
        </is>
      </c>
      <c r="M28" s="32" t="inlineStr">
        <is>
          <t>Yes</t>
        </is>
      </c>
      <c r="N28" s="32" t="inlineStr">
        <is>
          <t>Yes</t>
        </is>
      </c>
      <c r="O28" s="32" t="inlineStr">
        <is>
          <t>Yes</t>
        </is>
      </c>
      <c r="P28" s="32" t="inlineStr">
        <is>
          <t>No</t>
        </is>
      </c>
      <c r="Q28" s="32" t="inlineStr">
        <is>
          <t>No</t>
        </is>
      </c>
      <c r="R28" s="32" t="inlineStr">
        <is>
          <t>No</t>
        </is>
      </c>
      <c r="S28" s="32" t="inlineStr">
        <is>
          <t>No</t>
        </is>
      </c>
      <c r="T28" s="32" t="inlineStr">
        <is>
          <t>Any</t>
        </is>
      </c>
      <c r="U28" s="32" t="inlineStr">
        <is>
          <t>No</t>
        </is>
      </c>
      <c r="V28" s="32" t="inlineStr">
        <is>
          <t>No</t>
        </is>
      </c>
      <c r="W28" s="32" t="inlineStr">
        <is>
          <t>In-person</t>
        </is>
      </c>
      <c r="X28" s="32" t="inlineStr">
        <is>
          <t>Free</t>
        </is>
      </c>
      <c r="Y28" s="32" t="inlineStr">
        <is>
          <t>No</t>
        </is>
      </c>
      <c r="Z28" s="30" t="inlineStr">
        <is>
          <t>Fellowship</t>
        </is>
      </c>
      <c r="AA28" s="30" t="inlineStr">
        <is>
          <t>Healthcare</t>
        </is>
      </c>
      <c r="AB28" s="30" t="inlineStr">
        <is>
          <t>Paid ($20/hour) 15-week EMT training with a full scholarship for veterans and service members, then a path to a permanent Northwell EMT job</t>
        </is>
      </c>
      <c r="AC28" s="30" t="inlineStr">
        <is>
          <t>Full scholarship; paid training; 1-year EMT work commitment</t>
        </is>
      </c>
      <c r="AD28" s="30" t="inlineStr">
        <is>
          <t>$20/hour during training</t>
        </is>
      </c>
      <c r="AE28" s="30" t="inlineStr">
        <is>
          <t>In person</t>
        </is>
      </c>
      <c r="AF28" s="30" t="inlineStr">
        <is>
          <t>2026 cohort applications closed Jul 31, 2026 (started Sep 28, 2026); next cohort not posted</t>
        </is>
      </c>
      <c r="AG28" s="30" t="inlineStr">
        <is>
          <t>Varies</t>
        </is>
      </c>
      <c r="AH28" s="30" t="inlineStr">
        <is>
          <t>About 15 weeks</t>
        </is>
      </c>
      <c r="AI28" s="30" t="inlineStr">
        <is>
          <t>New York</t>
        </is>
      </c>
      <c r="AJ28" s="30" t="inlineStr">
        <is>
          <t>Northwell Health Center for EMS</t>
        </is>
      </c>
      <c r="AK28" s="30" t="inlineStr">
        <is>
          <t>Veterans and military service members with a HS diploma/HSE who commit to 1 year as a Northwell EMT</t>
        </is>
      </c>
      <c r="AL28" s="30" t="inlineStr">
        <is>
          <t>Verification: Oct 4, 2026 from the official page at the Full URL.</t>
        </is>
      </c>
      <c r="AM28" s="30" t="inlineStr">
        <is>
          <t>Unknown</t>
        </is>
      </c>
      <c r="AN28" s="32" t="inlineStr">
        <is>
          <t>Verified</t>
        </is>
      </c>
      <c r="AO28" s="32" t="inlineStr">
        <is>
          <t>Oct 4, 2026</t>
        </is>
      </c>
      <c r="AP28" s="35" t="inlineStr">
        <is>
          <t>Open</t>
        </is>
      </c>
      <c r="AQ28" s="30" t="inlineStr">
        <is>
          <t>https://jobs.northwell.edu/campaign/2026-northwell-cems-emt-train-and-earn-program-july/</t>
        </is>
      </c>
    </row>
    <row r="29" ht="60" customHeight="1">
      <c r="A29" s="36" t="inlineStr">
        <is>
          <t>Generation USA (tech tracks)</t>
        </is>
      </c>
      <c r="B29" s="37" t="inlineStr">
        <is>
          <t>IT/Software</t>
        </is>
      </c>
      <c r="C29" s="37" t="inlineStr">
        <is>
          <t>IT/Software; Cloud; Data; Career services</t>
        </is>
      </c>
      <c r="D29" s="38" t="n">
        <v>4</v>
      </c>
      <c r="E29" s="37" t="inlineStr">
        <is>
          <t>Cohort training that includes certification exam vouchers, coaching and an employer network.</t>
        </is>
      </c>
      <c r="F29" s="37" t="inlineStr">
        <is>
          <t>IT Support Specialist; Cloud Support Associate; Data Analyst</t>
        </is>
      </c>
      <c r="G29" s="39" t="inlineStr">
        <is>
          <t>Unknown</t>
        </is>
      </c>
      <c r="H29" s="40" t="inlineStr">
        <is>
          <t>Unknown</t>
        </is>
      </c>
      <c r="I29" s="41">
        <f>IF(ISNUMBER(H29),H29-TODAY(),"")</f>
        <v/>
      </c>
      <c r="J29" s="39" t="inlineStr">
        <is>
          <t>No</t>
        </is>
      </c>
      <c r="K29" s="39" t="inlineStr">
        <is>
          <t>No</t>
        </is>
      </c>
      <c r="L29" s="39" t="inlineStr">
        <is>
          <t>No</t>
        </is>
      </c>
      <c r="M29" s="39" t="inlineStr">
        <is>
          <t>Yes</t>
        </is>
      </c>
      <c r="N29" s="39" t="inlineStr">
        <is>
          <t>Yes</t>
        </is>
      </c>
      <c r="O29" s="39" t="inlineStr">
        <is>
          <t>Yes</t>
        </is>
      </c>
      <c r="P29" s="39" t="inlineStr">
        <is>
          <t>Yes</t>
        </is>
      </c>
      <c r="Q29" s="39" t="inlineStr">
        <is>
          <t>No</t>
        </is>
      </c>
      <c r="R29" s="39" t="inlineStr">
        <is>
          <t>No</t>
        </is>
      </c>
      <c r="S29" s="39" t="inlineStr">
        <is>
          <t>No</t>
        </is>
      </c>
      <c r="T29" s="39" t="inlineStr">
        <is>
          <t>Any</t>
        </is>
      </c>
      <c r="U29" s="39" t="inlineStr">
        <is>
          <t>No</t>
        </is>
      </c>
      <c r="V29" s="39" t="inlineStr">
        <is>
          <t>No</t>
        </is>
      </c>
      <c r="W29" s="39" t="inlineStr">
        <is>
          <t>Hybrid</t>
        </is>
      </c>
      <c r="X29" s="39" t="inlineStr">
        <is>
          <t>Free</t>
        </is>
      </c>
      <c r="Y29" s="39" t="inlineStr">
        <is>
          <t>No</t>
        </is>
      </c>
      <c r="Z29" s="37" t="inlineStr">
        <is>
          <t>Bootcamp</t>
        </is>
      </c>
      <c r="AA29" s="37" t="inlineStr">
        <is>
          <t>Data, Cloud, Information Technology, Career Transition</t>
        </is>
      </c>
      <c r="AB29" s="37" t="inlineStr">
        <is>
          <t>Free job training in IT (Information Technology) support, cloud, data, with job placement</t>
        </is>
      </c>
      <c r="AC29" s="37" t="inlineStr">
        <is>
          <t>Free</t>
        </is>
      </c>
      <c r="AD29" s="37" t="inlineStr">
        <is>
          <t>Some support; Unknown</t>
        </is>
      </c>
      <c r="AE29" s="37" t="inlineStr">
        <is>
          <t>Online / in-person</t>
        </is>
      </c>
      <c r="AF29" s="37" t="inlineStr">
        <is>
          <t>Unknown</t>
        </is>
      </c>
      <c r="AG29" s="37" t="inlineStr">
        <is>
          <t>Rolling</t>
        </is>
      </c>
      <c r="AH29" s="37" t="inlineStr">
        <is>
          <t>~10 to 16 weeks</t>
        </is>
      </c>
      <c r="AI29" s="37" t="inlineStr">
        <is>
          <t>Multiple US locations incl. Charlotte area (varies)</t>
        </is>
      </c>
      <c r="AJ29" s="37" t="inlineStr">
        <is>
          <t>Generation USA</t>
        </is>
      </c>
      <c r="AK29" s="37" t="inlineStr">
        <is>
          <t>Adults; income/unemployment criteria vary</t>
        </is>
      </c>
      <c r="AL29" s="37" t="inlineStr">
        <is>
          <t>Verification: Link live (HTTP 200); details from official page/search not fully re-confirmed.</t>
        </is>
      </c>
      <c r="AM29" s="37" t="inlineStr">
        <is>
          <t>Unknown</t>
        </is>
      </c>
      <c r="AN29" s="39" t="inlineStr">
        <is>
          <t>Partly</t>
        </is>
      </c>
      <c r="AO29" s="39" t="inlineStr">
        <is>
          <t>Sep 30, 2026</t>
        </is>
      </c>
      <c r="AP29" s="42" t="inlineStr">
        <is>
          <t>Open</t>
        </is>
      </c>
      <c r="AQ29" s="37" t="inlineStr">
        <is>
          <t>https://usa.generation.org/learners/</t>
        </is>
      </c>
    </row>
    <row r="30" ht="60" customHeight="1">
      <c r="A30" s="29" t="inlineStr">
        <is>
          <t>Microsoft Military Datacenter Pathway (MDP) - SkillBridge</t>
        </is>
      </c>
      <c r="B30" s="30" t="inlineStr">
        <is>
          <t>IT/Software</t>
        </is>
      </c>
      <c r="C30" s="30" t="inlineStr">
        <is>
          <t>IT/Software; Cloud; Career services</t>
        </is>
      </c>
      <c r="D30" s="31" t="n">
        <v>4</v>
      </c>
      <c r="E30" s="30" t="inlineStr">
        <is>
          <t>SkillBridge cohort training with industry certifications (OSHA 10, NFPA 70E, AZ-900) and interviews for Microsoft datacenter roles.</t>
        </is>
      </c>
      <c r="F30" s="30" t="inlineStr">
        <is>
          <t>Datacenter Technician; Critical Environment Technician; Data Center Operations</t>
        </is>
      </c>
      <c r="G30" s="32" t="inlineStr">
        <is>
          <t>Open</t>
        </is>
      </c>
      <c r="H30" s="33" t="n"/>
      <c r="I30" s="34">
        <f>IF(ISNUMBER(H30),H30-TODAY(),"")</f>
        <v/>
      </c>
      <c r="J30" s="32" t="inlineStr">
        <is>
          <t>No</t>
        </is>
      </c>
      <c r="K30" s="32" t="inlineStr">
        <is>
          <t>No</t>
        </is>
      </c>
      <c r="L30" s="32" t="inlineStr">
        <is>
          <t>No</t>
        </is>
      </c>
      <c r="M30" s="32" t="inlineStr">
        <is>
          <t>Yes</t>
        </is>
      </c>
      <c r="N30" s="32" t="inlineStr">
        <is>
          <t>Yes</t>
        </is>
      </c>
      <c r="O30" s="32" t="inlineStr">
        <is>
          <t>No</t>
        </is>
      </c>
      <c r="P30" s="32" t="inlineStr">
        <is>
          <t>No</t>
        </is>
      </c>
      <c r="Q30" s="32" t="inlineStr">
        <is>
          <t>No</t>
        </is>
      </c>
      <c r="R30" s="32" t="inlineStr">
        <is>
          <t>No</t>
        </is>
      </c>
      <c r="S30" s="32" t="inlineStr">
        <is>
          <t>No</t>
        </is>
      </c>
      <c r="T30" s="32" t="inlineStr">
        <is>
          <t>Any</t>
        </is>
      </c>
      <c r="U30" s="32" t="inlineStr">
        <is>
          <t>No</t>
        </is>
      </c>
      <c r="V30" s="32" t="inlineStr">
        <is>
          <t>No</t>
        </is>
      </c>
      <c r="W30" s="32" t="inlineStr">
        <is>
          <t>Online</t>
        </is>
      </c>
      <c r="X30" s="32" t="inlineStr">
        <is>
          <t>Free</t>
        </is>
      </c>
      <c r="Y30" s="32" t="inlineStr">
        <is>
          <t>No</t>
        </is>
      </c>
      <c r="Z30" s="30" t="inlineStr">
        <is>
          <t>Bootcamp</t>
        </is>
      </c>
      <c r="AA30" s="30" t="inlineStr">
        <is>
          <t>Information Technology, Cloud, Career Transition</t>
        </is>
      </c>
      <c r="AB30" s="30" t="inlineStr">
        <is>
          <t>12-week full-time virtual SkillBridge program in datacenter operations (electrical, mechanical and IT systems) with hands-on training, Microsoft mentors and certifications such as OSHA 10, NFPA 70E and AZ-900; interviews for Microsoft Datacenter Technician and Critical Environment Technician roles</t>
        </is>
      </c>
      <c r="AC30" s="30" t="inlineStr">
        <is>
          <t>Free (SkillBridge; keeps military pay)</t>
        </is>
      </c>
      <c r="AD30" s="30" t="inlineStr">
        <is>
          <t>Keeps military pay (SkillBridge)</t>
        </is>
      </c>
      <c r="AE30" s="30" t="inlineStr">
        <is>
          <t>Full-time virtual (12 weeks)</t>
        </is>
      </c>
      <c r="AF30" s="30" t="inlineStr">
        <is>
          <t>Cohort 27-1 (Jan 13 - Mar 31, 2027): apply by early Dec 2026; cohort 27-2 (May 5 - Jul 21, 2027): apply by early Apr 2027. Apply through Hiring Our Heroes and ask to match with Microsoft MDP</t>
        </is>
      </c>
      <c r="AG30" s="30" t="inlineStr">
        <is>
          <t>Jan 13, 2027</t>
        </is>
      </c>
      <c r="AH30" s="30" t="inlineStr">
        <is>
          <t>12 weeks full-time</t>
        </is>
      </c>
      <c r="AI30" s="30" t="inlineStr">
        <is>
          <t>Virtual; jobs at Microsoft datacenters across the U.S.</t>
        </is>
      </c>
      <c r="AJ30" s="30" t="inlineStr">
        <is>
          <t>Microsoft Military Affairs with Hiring Our Heroes</t>
        </is>
      </c>
      <c r="AK30" s="30" t="inlineStr">
        <is>
          <t>Transitioning service members approved for SkillBridge who have applied to Hiring Our Heroes; no datacenter experience needed (already separated: see Microsoft datacenter job listings)</t>
        </is>
      </c>
      <c r="AL30" s="30" t="inlineStr">
        <is>
          <t>Applications run through the MSSA portal (mssa.powerappsportals.com) and Hiring Our Heroes. Related listing: "Microsoft Software &amp; Systems Academy (MSSA)". | Verification: Oct 4, 2026 from the official page at the Full URL.</t>
        </is>
      </c>
      <c r="AM30" s="30" t="inlineStr">
        <is>
          <t>Unknown</t>
        </is>
      </c>
      <c r="AN30" s="32" t="inlineStr">
        <is>
          <t>Verified</t>
        </is>
      </c>
      <c r="AO30" s="32" t="inlineStr">
        <is>
          <t>Oct 4, 2026</t>
        </is>
      </c>
      <c r="AP30" s="35" t="inlineStr">
        <is>
          <t>Open</t>
        </is>
      </c>
      <c r="AQ30" s="30" t="inlineStr">
        <is>
          <t>https://military.microsoft.com/mdp/</t>
        </is>
      </c>
    </row>
    <row r="31" ht="60" customHeight="1">
      <c r="A31" s="36" t="inlineStr">
        <is>
          <t>NPower Tech Fundamentals (Veterans)</t>
        </is>
      </c>
      <c r="B31" s="37" t="inlineStr">
        <is>
          <t>IT/Software</t>
        </is>
      </c>
      <c r="C31" s="37" t="inlineStr">
        <is>
          <t>IT/Software; Cloud; Cyber</t>
        </is>
      </c>
      <c r="D31" s="38" t="n">
        <v>4</v>
      </c>
      <c r="E31" s="37" t="inlineStr">
        <is>
          <t>Cohort training that includes certification exam vouchers, coaching and an employer network.</t>
        </is>
      </c>
      <c r="F31" s="37" t="inlineStr">
        <is>
          <t>IT Support Specialist; Help Desk Technician</t>
        </is>
      </c>
      <c r="G31" s="39" t="inlineStr">
        <is>
          <t>Unknown</t>
        </is>
      </c>
      <c r="H31" s="40" t="inlineStr">
        <is>
          <t>Unknown</t>
        </is>
      </c>
      <c r="I31" s="41">
        <f>IF(ISNUMBER(H31),H31-TODAY(),"")</f>
        <v/>
      </c>
      <c r="J31" s="39" t="inlineStr">
        <is>
          <t>No</t>
        </is>
      </c>
      <c r="K31" s="39" t="inlineStr">
        <is>
          <t>No</t>
        </is>
      </c>
      <c r="L31" s="39" t="inlineStr">
        <is>
          <t>No</t>
        </is>
      </c>
      <c r="M31" s="39" t="inlineStr">
        <is>
          <t>Yes</t>
        </is>
      </c>
      <c r="N31" s="39" t="inlineStr">
        <is>
          <t>Yes</t>
        </is>
      </c>
      <c r="O31" s="39" t="inlineStr">
        <is>
          <t>Yes</t>
        </is>
      </c>
      <c r="P31" s="39" t="inlineStr">
        <is>
          <t>Yes</t>
        </is>
      </c>
      <c r="Q31" s="39" t="inlineStr">
        <is>
          <t>No</t>
        </is>
      </c>
      <c r="R31" s="39" t="inlineStr">
        <is>
          <t>No</t>
        </is>
      </c>
      <c r="S31" s="39" t="inlineStr">
        <is>
          <t>No</t>
        </is>
      </c>
      <c r="T31" s="39" t="inlineStr">
        <is>
          <t>Any</t>
        </is>
      </c>
      <c r="U31" s="39" t="inlineStr">
        <is>
          <t>No</t>
        </is>
      </c>
      <c r="V31" s="39" t="inlineStr">
        <is>
          <t>No</t>
        </is>
      </c>
      <c r="W31" s="39" t="inlineStr">
        <is>
          <t>Hybrid</t>
        </is>
      </c>
      <c r="X31" s="39" t="inlineStr">
        <is>
          <t>Free</t>
        </is>
      </c>
      <c r="Y31" s="39" t="inlineStr">
        <is>
          <t>No</t>
        </is>
      </c>
      <c r="Z31" s="37" t="inlineStr">
        <is>
          <t>Bootcamp</t>
        </is>
      </c>
      <c r="AA31" s="37" t="inlineStr">
        <is>
          <t>Cybersecurity, Cloud, Information Technology</t>
        </is>
      </c>
      <c r="AB31" s="37" t="inlineStr">
        <is>
          <t>Free IT (Information Technology)/cloud/cyber training + CompTIA certs + internships</t>
        </is>
      </c>
      <c r="AC31" s="37" t="inlineStr">
        <is>
          <t>Free</t>
        </is>
      </c>
      <c r="AD31" s="37" t="inlineStr">
        <is>
          <t>Some locations offer stipends; Unknown</t>
        </is>
      </c>
      <c r="AE31" s="37" t="inlineStr">
        <is>
          <t>Hybrid / virtual</t>
        </is>
      </c>
      <c r="AF31" s="37" t="inlineStr">
        <is>
          <t>Unknown</t>
        </is>
      </c>
      <c r="AG31" s="37" t="inlineStr">
        <is>
          <t>Varies by site</t>
        </is>
      </c>
      <c r="AH31" s="37" t="inlineStr">
        <is>
          <t>16 weeks + 7 week internship</t>
        </is>
      </c>
      <c r="AI31" s="37" t="inlineStr">
        <is>
          <t>NY, NJ, MD, TX, MO, CA, MI, OH, Canada (varies)</t>
        </is>
      </c>
      <c r="AJ31" s="37" t="inlineStr">
        <is>
          <t>NPower</t>
        </is>
      </c>
      <c r="AK31" s="37" t="inlineStr">
        <is>
          <t>Veterans and spouses, young adults 18-26; income limits may apply</t>
        </is>
      </c>
      <c r="AL31" s="37" t="inlineStr">
        <is>
          <t>Verification: Link live (HTTP 200); details from official page/search not fully re-confirmed.</t>
        </is>
      </c>
      <c r="AM31" s="37" t="inlineStr">
        <is>
          <t>Unknown</t>
        </is>
      </c>
      <c r="AN31" s="39" t="inlineStr">
        <is>
          <t>Partly</t>
        </is>
      </c>
      <c r="AO31" s="39" t="inlineStr">
        <is>
          <t>Sep 30, 2026</t>
        </is>
      </c>
      <c r="AP31" s="42" t="inlineStr">
        <is>
          <t>Open</t>
        </is>
      </c>
      <c r="AQ31" s="37" t="inlineStr">
        <is>
          <t>https://www.npower.org/apply/tech-fundamentals/</t>
        </is>
      </c>
    </row>
    <row r="32" ht="60" customHeight="1">
      <c r="A32" s="29" t="inlineStr">
        <is>
          <t>Per Scholas (Veteran-friendly)</t>
        </is>
      </c>
      <c r="B32" s="30" t="inlineStr">
        <is>
          <t>IT/Software</t>
        </is>
      </c>
      <c r="C32" s="30" t="inlineStr">
        <is>
          <t>IT/Software; Cloud; Cyber</t>
        </is>
      </c>
      <c r="D32" s="31" t="n">
        <v>4</v>
      </c>
      <c r="E32" s="30" t="inlineStr">
        <is>
          <t>Cohort training that includes certification exam vouchers, coaching and an employer network.</t>
        </is>
      </c>
      <c r="F32" s="30" t="inlineStr">
        <is>
          <t>IT Support Specialist; Junior Cloud Engineer; Software Developer</t>
        </is>
      </c>
      <c r="G32" s="32" t="inlineStr">
        <is>
          <t>Unknown</t>
        </is>
      </c>
      <c r="H32" s="33" t="inlineStr">
        <is>
          <t>Unknown</t>
        </is>
      </c>
      <c r="I32" s="34">
        <f>IF(ISNUMBER(H32),H32-TODAY(),"")</f>
        <v/>
      </c>
      <c r="J32" s="32" t="inlineStr">
        <is>
          <t>No</t>
        </is>
      </c>
      <c r="K32" s="32" t="inlineStr">
        <is>
          <t>No</t>
        </is>
      </c>
      <c r="L32" s="32" t="inlineStr">
        <is>
          <t>No</t>
        </is>
      </c>
      <c r="M32" s="32" t="inlineStr">
        <is>
          <t>Yes</t>
        </is>
      </c>
      <c r="N32" s="32" t="inlineStr">
        <is>
          <t>Yes</t>
        </is>
      </c>
      <c r="O32" s="32" t="inlineStr">
        <is>
          <t>Yes</t>
        </is>
      </c>
      <c r="P32" s="32" t="inlineStr">
        <is>
          <t>Yes</t>
        </is>
      </c>
      <c r="Q32" s="32" t="inlineStr">
        <is>
          <t>No</t>
        </is>
      </c>
      <c r="R32" s="32" t="inlineStr">
        <is>
          <t>No</t>
        </is>
      </c>
      <c r="S32" s="32" t="inlineStr">
        <is>
          <t>No</t>
        </is>
      </c>
      <c r="T32" s="32" t="inlineStr">
        <is>
          <t>Any</t>
        </is>
      </c>
      <c r="U32" s="32" t="inlineStr">
        <is>
          <t>No</t>
        </is>
      </c>
      <c r="V32" s="32" t="inlineStr">
        <is>
          <t>No</t>
        </is>
      </c>
      <c r="W32" s="32" t="inlineStr">
        <is>
          <t>Hybrid</t>
        </is>
      </c>
      <c r="X32" s="32" t="inlineStr">
        <is>
          <t>Free</t>
        </is>
      </c>
      <c r="Y32" s="32" t="inlineStr">
        <is>
          <t>No</t>
        </is>
      </c>
      <c r="Z32" s="30" t="inlineStr">
        <is>
          <t>Bootcamp</t>
        </is>
      </c>
      <c r="AA32" s="30" t="inlineStr">
        <is>
          <t>Cybersecurity, Cloud, Software Development, Information Technology</t>
        </is>
      </c>
      <c r="AB32" s="30" t="inlineStr">
        <is>
          <t>Free 12 to 15 week tech training (IT (Information Technology) support, cyber, cloud, AWS (Amazon Web Services), software eng) + CompTIA/AWS certs</t>
        </is>
      </c>
      <c r="AC32" s="30" t="inlineStr">
        <is>
          <t>Free</t>
        </is>
      </c>
      <c r="AD32" s="30" t="inlineStr">
        <is>
          <t>No (some sites have support funds)</t>
        </is>
      </c>
      <c r="AE32" s="30" t="inlineStr">
        <is>
          <t>In-person / remote</t>
        </is>
      </c>
      <c r="AF32" s="30" t="inlineStr">
        <is>
          <t>Unknown</t>
        </is>
      </c>
      <c r="AG32" s="30" t="inlineStr">
        <is>
          <t>Rolling cohorts</t>
        </is>
      </c>
      <c r="AH32" s="30" t="inlineStr">
        <is>
          <t>12 to 15 weeks full-time</t>
        </is>
      </c>
      <c r="AI32" s="30" t="inlineStr">
        <is>
          <t>Multiple US cities incl. Charlotte NC; remote</t>
        </is>
      </c>
      <c r="AJ32" s="30" t="inlineStr">
        <is>
          <t>Per Scholas</t>
        </is>
      </c>
      <c r="AK32" s="30" t="inlineStr">
        <is>
          <t>US-authorized adults, HS diploma/GED; some tracks require experience</t>
        </is>
      </c>
      <c r="AL32" s="30" t="inlineStr">
        <is>
          <t>Charlotte campus exists. | Verification: Link live (HTTP 200); details from official page/search not fully re-confirmed.</t>
        </is>
      </c>
      <c r="AM32" s="30" t="inlineStr">
        <is>
          <t>Unknown</t>
        </is>
      </c>
      <c r="AN32" s="32" t="inlineStr">
        <is>
          <t>Partly</t>
        </is>
      </c>
      <c r="AO32" s="32" t="inlineStr">
        <is>
          <t>Sep 30, 2026</t>
        </is>
      </c>
      <c r="AP32" s="35" t="inlineStr">
        <is>
          <t>Open</t>
        </is>
      </c>
      <c r="AQ32" s="30" t="inlineStr">
        <is>
          <t>https://perscholas.org/veterans/</t>
        </is>
      </c>
    </row>
    <row r="33" ht="60" customHeight="1">
      <c r="A33" s="36" t="inlineStr">
        <is>
          <t>U.S. Digital Corps</t>
        </is>
      </c>
      <c r="B33" s="37" t="inlineStr">
        <is>
          <t>IT/Software</t>
        </is>
      </c>
      <c r="C33" s="37" t="inlineStr">
        <is>
          <t>IT/Software; Cyber; Data; Career services</t>
        </is>
      </c>
      <c r="D33" s="38" t="n">
        <v>4</v>
      </c>
      <c r="E33" s="37" t="inlineStr">
        <is>
          <t>Paid fellowship, internship or apprenticeship with real work experience. (Currently closed.)</t>
        </is>
      </c>
      <c r="F33" s="37" t="inlineStr">
        <is>
          <t>Software Engineer; Data Scientist; Cybersecurity Specialist</t>
        </is>
      </c>
      <c r="G33" s="39" t="inlineStr">
        <is>
          <t>Closed</t>
        </is>
      </c>
      <c r="H33" s="40" t="inlineStr">
        <is>
          <t>Unknown</t>
        </is>
      </c>
      <c r="I33" s="41">
        <f>IF(ISNUMBER(H33),H33-TODAY(),"")</f>
        <v/>
      </c>
      <c r="J33" s="39" t="inlineStr">
        <is>
          <t>No</t>
        </is>
      </c>
      <c r="K33" s="39" t="inlineStr">
        <is>
          <t>No</t>
        </is>
      </c>
      <c r="L33" s="39" t="inlineStr">
        <is>
          <t>No</t>
        </is>
      </c>
      <c r="M33" s="39" t="inlineStr">
        <is>
          <t>Yes</t>
        </is>
      </c>
      <c r="N33" s="39" t="inlineStr">
        <is>
          <t>Yes</t>
        </is>
      </c>
      <c r="O33" s="39" t="inlineStr">
        <is>
          <t>Yes</t>
        </is>
      </c>
      <c r="P33" s="39" t="inlineStr">
        <is>
          <t>Yes</t>
        </is>
      </c>
      <c r="Q33" s="39" t="inlineStr">
        <is>
          <t>No</t>
        </is>
      </c>
      <c r="R33" s="39" t="inlineStr">
        <is>
          <t>No</t>
        </is>
      </c>
      <c r="S33" s="39" t="inlineStr">
        <is>
          <t>No</t>
        </is>
      </c>
      <c r="T33" s="39" t="inlineStr">
        <is>
          <t>Any</t>
        </is>
      </c>
      <c r="U33" s="39" t="inlineStr">
        <is>
          <t>No</t>
        </is>
      </c>
      <c r="V33" s="39" t="inlineStr">
        <is>
          <t>No</t>
        </is>
      </c>
      <c r="W33" s="39" t="inlineStr">
        <is>
          <t>Hybrid</t>
        </is>
      </c>
      <c r="X33" s="39" t="inlineStr">
        <is>
          <t>Free</t>
        </is>
      </c>
      <c r="Y33" s="39" t="inlineStr">
        <is>
          <t>No</t>
        </is>
      </c>
      <c r="Z33" s="37" t="inlineStr">
        <is>
          <t>Fellowship</t>
        </is>
      </c>
      <c r="AA33" s="37" t="inlineStr">
        <is>
          <t>Cybersecurity, Data, Software Development, Federal Employment, Career Transition</t>
        </is>
      </c>
      <c r="AB33" s="37" t="inlineStr">
        <is>
          <t>2-year paid early-career tech fellowship (software, data, cyber)</t>
        </is>
      </c>
      <c r="AC33" s="37" t="inlineStr">
        <is>
          <t>Free</t>
        </is>
      </c>
      <c r="AD33" s="37" t="inlineStr">
        <is>
          <t>Federal salary</t>
        </is>
      </c>
      <c r="AE33" s="37" t="inlineStr">
        <is>
          <t>Hybrid</t>
        </is>
      </c>
      <c r="AF33" s="37" t="inlineStr">
        <is>
          <t>Closed (2025 cohort); no new cohort posted</t>
        </is>
      </c>
      <c r="AG33" s="37" t="inlineStr">
        <is>
          <t>Unknown</t>
        </is>
      </c>
      <c r="AH33" s="37" t="inlineStr">
        <is>
          <t>2 years</t>
        </is>
      </c>
      <c r="AI33" s="37" t="inlineStr">
        <is>
          <t>Nationwide</t>
        </is>
      </c>
      <c r="AJ33" s="37" t="inlineStr">
        <is>
          <t>GSA</t>
        </is>
      </c>
      <c r="AK33" s="37" t="inlineStr">
        <is>
          <t>Early-career technologists</t>
        </is>
      </c>
      <c r="AL33" s="37" t="inlineStr">
        <is>
          <t>Site states applications for the 2025 cohort are closed; no 2026 cohort announced (Sep 30, 2026). | Verification: Site: 2025 cohort applications closed; no newer cohort.</t>
        </is>
      </c>
      <c r="AM33" s="37" t="inlineStr">
        <is>
          <t>Unknown</t>
        </is>
      </c>
      <c r="AN33" s="39" t="inlineStr">
        <is>
          <t>Verified</t>
        </is>
      </c>
      <c r="AO33" s="39" t="inlineStr">
        <is>
          <t>Sep 30, 2026</t>
        </is>
      </c>
      <c r="AP33" s="42" t="inlineStr">
        <is>
          <t>Open</t>
        </is>
      </c>
      <c r="AQ33" s="37" t="inlineStr">
        <is>
          <t>https://digitalcorps.gsa.gov/apply/</t>
        </is>
      </c>
    </row>
    <row r="34" ht="60" customHeight="1">
      <c r="A34" s="29" t="inlineStr">
        <is>
          <t>Year Up United</t>
        </is>
      </c>
      <c r="B34" s="30" t="inlineStr">
        <is>
          <t>IT/Software</t>
        </is>
      </c>
      <c r="C34" s="30" t="inlineStr">
        <is>
          <t>IT/Software</t>
        </is>
      </c>
      <c r="D34" s="31" t="n">
        <v>4</v>
      </c>
      <c r="E34" s="30" t="inlineStr">
        <is>
          <t>Paid fellowship, internship or apprenticeship with real work experience.</t>
        </is>
      </c>
      <c r="F34" s="30" t="inlineStr">
        <is>
          <t>IT Support Specialist; Business Analyst</t>
        </is>
      </c>
      <c r="G34" s="32" t="inlineStr">
        <is>
          <t>Unknown</t>
        </is>
      </c>
      <c r="H34" s="33" t="inlineStr">
        <is>
          <t>Unknown</t>
        </is>
      </c>
      <c r="I34" s="34">
        <f>IF(ISNUMBER(H34),H34-TODAY(),"")</f>
        <v/>
      </c>
      <c r="J34" s="32" t="inlineStr">
        <is>
          <t>No</t>
        </is>
      </c>
      <c r="K34" s="32" t="inlineStr">
        <is>
          <t>No</t>
        </is>
      </c>
      <c r="L34" s="32" t="inlineStr">
        <is>
          <t>No</t>
        </is>
      </c>
      <c r="M34" s="32" t="inlineStr">
        <is>
          <t>Yes</t>
        </is>
      </c>
      <c r="N34" s="32" t="inlineStr">
        <is>
          <t>Yes</t>
        </is>
      </c>
      <c r="O34" s="32" t="inlineStr">
        <is>
          <t>Yes</t>
        </is>
      </c>
      <c r="P34" s="32" t="inlineStr">
        <is>
          <t>Yes</t>
        </is>
      </c>
      <c r="Q34" s="32" t="inlineStr">
        <is>
          <t>No</t>
        </is>
      </c>
      <c r="R34" s="32" t="inlineStr">
        <is>
          <t>No</t>
        </is>
      </c>
      <c r="S34" s="32" t="inlineStr">
        <is>
          <t>No</t>
        </is>
      </c>
      <c r="T34" s="32" t="inlineStr">
        <is>
          <t>Any</t>
        </is>
      </c>
      <c r="U34" s="32" t="inlineStr">
        <is>
          <t>No</t>
        </is>
      </c>
      <c r="V34" s="32" t="inlineStr">
        <is>
          <t>No</t>
        </is>
      </c>
      <c r="W34" s="32" t="inlineStr">
        <is>
          <t>Hybrid</t>
        </is>
      </c>
      <c r="X34" s="32" t="inlineStr">
        <is>
          <t>Free</t>
        </is>
      </c>
      <c r="Y34" s="32" t="inlineStr">
        <is>
          <t>No</t>
        </is>
      </c>
      <c r="Z34" s="30" t="inlineStr">
        <is>
          <t>Bootcamp</t>
        </is>
      </c>
      <c r="AA34" s="30" t="inlineStr">
        <is>
          <t>Information Technology</t>
        </is>
      </c>
      <c r="AB34" s="30" t="inlineStr">
        <is>
          <t>Free training + corporate internship with stipend</t>
        </is>
      </c>
      <c r="AC34" s="30" t="inlineStr">
        <is>
          <t>Free</t>
        </is>
      </c>
      <c r="AD34" s="30" t="inlineStr">
        <is>
          <t>Yes, education stipend during training/internship (amount varies)</t>
        </is>
      </c>
      <c r="AE34" s="30" t="inlineStr">
        <is>
          <t>In-person / hybrid</t>
        </is>
      </c>
      <c r="AF34" s="30" t="inlineStr">
        <is>
          <t>Unknown</t>
        </is>
      </c>
      <c r="AG34" s="30" t="inlineStr">
        <is>
          <t>Rolling</t>
        </is>
      </c>
      <c r="AH34" s="30" t="inlineStr">
        <is>
          <t>~1 year (6 months training + internship)</t>
        </is>
      </c>
      <c r="AI34" s="30" t="inlineStr">
        <is>
          <t>Multiple US cities incl. Charlotte</t>
        </is>
      </c>
      <c r="AJ34" s="30" t="inlineStr">
        <is>
          <t>Year Up United</t>
        </is>
      </c>
      <c r="AK34" s="30" t="inlineStr">
        <is>
          <t>Ages 18 to 29, HS diploma/GED</t>
        </is>
      </c>
      <c r="AL34" s="30" t="inlineStr">
        <is>
          <t>Verification: Year Up homepage: tuition-free for young adults.</t>
        </is>
      </c>
      <c r="AM34" s="30" t="inlineStr">
        <is>
          <t>Unknown</t>
        </is>
      </c>
      <c r="AN34" s="32" t="inlineStr">
        <is>
          <t>Verified</t>
        </is>
      </c>
      <c r="AO34" s="32" t="inlineStr">
        <is>
          <t>Oct 1, 2026</t>
        </is>
      </c>
      <c r="AP34" s="35" t="inlineStr">
        <is>
          <t>Open</t>
        </is>
      </c>
      <c r="AQ34" s="30" t="inlineStr">
        <is>
          <t>https://www.yearup.org/job-training</t>
        </is>
      </c>
    </row>
    <row r="35" ht="60" customHeight="1">
      <c r="A35" s="36" t="inlineStr">
        <is>
          <t>Fairfax County Police Department SkillBridge</t>
        </is>
      </c>
      <c r="B35" s="37" t="inlineStr">
        <is>
          <t>Public safety</t>
        </is>
      </c>
      <c r="C35" s="37" t="inlineStr">
        <is>
          <t>Public safety; Career services</t>
        </is>
      </c>
      <c r="D35" s="38" t="n">
        <v>4</v>
      </c>
      <c r="E35" s="37" t="inlineStr">
        <is>
          <t>Paid fellowship, internship or apprenticeship with real work experience.</t>
        </is>
      </c>
      <c r="F35" s="37" t="inlineStr">
        <is>
          <t>Police Officer</t>
        </is>
      </c>
      <c r="G35" s="39" t="inlineStr">
        <is>
          <t>Rolling</t>
        </is>
      </c>
      <c r="H35" s="40" t="n"/>
      <c r="I35" s="41">
        <f>IF(ISNUMBER(H35),H35-TODAY(),"")</f>
        <v/>
      </c>
      <c r="J35" s="39" t="inlineStr">
        <is>
          <t>No</t>
        </is>
      </c>
      <c r="K35" s="39" t="inlineStr">
        <is>
          <t>No</t>
        </is>
      </c>
      <c r="L35" s="39" t="inlineStr">
        <is>
          <t>No</t>
        </is>
      </c>
      <c r="M35" s="39" t="inlineStr">
        <is>
          <t>Yes</t>
        </is>
      </c>
      <c r="N35" s="39" t="inlineStr">
        <is>
          <t>Yes</t>
        </is>
      </c>
      <c r="O35" s="39" t="inlineStr">
        <is>
          <t>No</t>
        </is>
      </c>
      <c r="P35" s="39" t="inlineStr">
        <is>
          <t>No</t>
        </is>
      </c>
      <c r="Q35" s="39" t="inlineStr">
        <is>
          <t>No</t>
        </is>
      </c>
      <c r="R35" s="39" t="inlineStr">
        <is>
          <t>No</t>
        </is>
      </c>
      <c r="S35" s="39" t="inlineStr">
        <is>
          <t>No</t>
        </is>
      </c>
      <c r="T35" s="39" t="inlineStr">
        <is>
          <t>Any</t>
        </is>
      </c>
      <c r="U35" s="39" t="inlineStr">
        <is>
          <t>No</t>
        </is>
      </c>
      <c r="V35" s="39" t="inlineStr">
        <is>
          <t>No</t>
        </is>
      </c>
      <c r="W35" s="39" t="inlineStr">
        <is>
          <t>In-person</t>
        </is>
      </c>
      <c r="X35" s="39" t="inlineStr">
        <is>
          <t>Free</t>
        </is>
      </c>
      <c r="Y35" s="39" t="inlineStr">
        <is>
          <t>No</t>
        </is>
      </c>
      <c r="Z35" s="37" t="inlineStr">
        <is>
          <t>Fellowship</t>
        </is>
      </c>
      <c r="AA35" s="37" t="inlineStr">
        <is>
          <t>Law Enforcement, Career Transition</t>
        </is>
      </c>
      <c r="AB35" s="37" t="inlineStr">
        <is>
          <t>SkillBridge into the Fairfax County police academy; hiring incentive (up to $15,000 listed) and full pay after transition</t>
        </is>
      </c>
      <c r="AC35" s="37" t="inlineStr">
        <is>
          <t>Free (paid job)</t>
        </is>
      </c>
      <c r="AD35" s="37" t="inlineStr">
        <is>
          <t>Military pay, then police salary</t>
        </is>
      </c>
      <c r="AE35" s="37" t="inlineStr">
        <is>
          <t>In person</t>
        </is>
      </c>
      <c r="AF35" s="37" t="inlineStr">
        <is>
          <t>Rolling / varies</t>
        </is>
      </c>
      <c r="AG35" s="37" t="inlineStr">
        <is>
          <t>Varies</t>
        </is>
      </c>
      <c r="AH35" s="37" t="inlineStr">
        <is>
          <t>Varies</t>
        </is>
      </c>
      <c r="AI35" s="37" t="inlineStr">
        <is>
          <t>Fairfax County, VA</t>
        </is>
      </c>
      <c r="AJ35" s="37" t="inlineStr">
        <is>
          <t>Fairfax County Police Department</t>
        </is>
      </c>
      <c r="AK35" s="37" t="inlineStr">
        <is>
          <t>Service members within 180 days of separation</t>
        </is>
      </c>
      <c r="AL35" s="37" t="inlineStr">
        <is>
          <t>Verification: Oct 4, 2026 from the official page at the Full URL.</t>
        </is>
      </c>
      <c r="AM35" s="37" t="inlineStr">
        <is>
          <t>Unknown</t>
        </is>
      </c>
      <c r="AN35" s="39" t="inlineStr">
        <is>
          <t>Verified</t>
        </is>
      </c>
      <c r="AO35" s="39" t="inlineStr">
        <is>
          <t>Oct 4, 2026</t>
        </is>
      </c>
      <c r="AP35" s="42" t="inlineStr">
        <is>
          <t>Open</t>
        </is>
      </c>
      <c r="AQ35" s="37" t="inlineStr">
        <is>
          <t>https://joinfcpd.org/military/</t>
        </is>
      </c>
    </row>
    <row r="36" ht="60" customHeight="1">
      <c r="A36" s="29" t="inlineStr">
        <is>
          <t>Norman (OK) Police Department SkillBridge</t>
        </is>
      </c>
      <c r="B36" s="30" t="inlineStr">
        <is>
          <t>Public safety</t>
        </is>
      </c>
      <c r="C36" s="30" t="inlineStr">
        <is>
          <t>Public safety; Career services</t>
        </is>
      </c>
      <c r="D36" s="31" t="n">
        <v>4</v>
      </c>
      <c r="E36" s="30" t="inlineStr">
        <is>
          <t>Paid fellowship, internship or apprenticeship with real work experience.</t>
        </is>
      </c>
      <c r="F36" s="30" t="inlineStr">
        <is>
          <t>Police Officer</t>
        </is>
      </c>
      <c r="G36" s="32" t="inlineStr">
        <is>
          <t>Rolling</t>
        </is>
      </c>
      <c r="H36" s="33" t="n"/>
      <c r="I36" s="34">
        <f>IF(ISNUMBER(H36),H36-TODAY(),"")</f>
        <v/>
      </c>
      <c r="J36" s="32" t="inlineStr">
        <is>
          <t>Either</t>
        </is>
      </c>
      <c r="K36" s="32" t="inlineStr">
        <is>
          <t>No</t>
        </is>
      </c>
      <c r="L36" s="32" t="inlineStr">
        <is>
          <t>No</t>
        </is>
      </c>
      <c r="M36" s="32" t="inlineStr">
        <is>
          <t>Yes</t>
        </is>
      </c>
      <c r="N36" s="32" t="inlineStr">
        <is>
          <t>Yes</t>
        </is>
      </c>
      <c r="O36" s="32" t="inlineStr">
        <is>
          <t>No</t>
        </is>
      </c>
      <c r="P36" s="32" t="inlineStr">
        <is>
          <t>No</t>
        </is>
      </c>
      <c r="Q36" s="32" t="inlineStr">
        <is>
          <t>No</t>
        </is>
      </c>
      <c r="R36" s="32" t="inlineStr">
        <is>
          <t>No</t>
        </is>
      </c>
      <c r="S36" s="32" t="inlineStr">
        <is>
          <t>No</t>
        </is>
      </c>
      <c r="T36" s="32" t="inlineStr">
        <is>
          <t>Any</t>
        </is>
      </c>
      <c r="U36" s="32" t="inlineStr">
        <is>
          <t>No</t>
        </is>
      </c>
      <c r="V36" s="32" t="inlineStr">
        <is>
          <t>No</t>
        </is>
      </c>
      <c r="W36" s="32" t="inlineStr">
        <is>
          <t>In-person</t>
        </is>
      </c>
      <c r="X36" s="32" t="inlineStr">
        <is>
          <t>Free</t>
        </is>
      </c>
      <c r="Y36" s="32" t="inlineStr">
        <is>
          <t>No</t>
        </is>
      </c>
      <c r="Z36" s="30" t="inlineStr">
        <is>
          <t>Fellowship</t>
        </is>
      </c>
      <c r="AA36" s="30" t="inlineStr">
        <is>
          <t>Law Enforcement, Career Transition</t>
        </is>
      </c>
      <c r="AB36" s="30" t="inlineStr">
        <is>
          <t>Start the police academy while still on active duty, then be hired; VA education benefits (housing allowance) can be used during the academy and field training</t>
        </is>
      </c>
      <c r="AC36" s="30" t="inlineStr">
        <is>
          <t>Free (paid job)</t>
        </is>
      </c>
      <c r="AD36" s="30" t="inlineStr">
        <is>
          <t>Military pay, then police salary; GI Bill housing possible</t>
        </is>
      </c>
      <c r="AE36" s="30" t="inlineStr">
        <is>
          <t>In person</t>
        </is>
      </c>
      <c r="AF36" s="30" t="inlineStr">
        <is>
          <t>Rolling / varies</t>
        </is>
      </c>
      <c r="AG36" s="30" t="inlineStr">
        <is>
          <t>Varies</t>
        </is>
      </c>
      <c r="AH36" s="30" t="inlineStr">
        <is>
          <t>Varies</t>
        </is>
      </c>
      <c r="AI36" s="30" t="inlineStr">
        <is>
          <t>Norman, OK</t>
        </is>
      </c>
      <c r="AJ36" s="30" t="inlineStr">
        <is>
          <t>Norman Police Department</t>
        </is>
      </c>
      <c r="AK36" s="30" t="inlineStr">
        <is>
          <t>Transitioning service members (SkillBridge)</t>
        </is>
      </c>
      <c r="AL36" s="30" t="inlineStr">
        <is>
          <t>Verification: Oct 4, 2026 from the official page at the Full URL.</t>
        </is>
      </c>
      <c r="AM36" s="30" t="inlineStr">
        <is>
          <t>Unknown</t>
        </is>
      </c>
      <c r="AN36" s="32" t="inlineStr">
        <is>
          <t>Verified</t>
        </is>
      </c>
      <c r="AO36" s="32" t="inlineStr">
        <is>
          <t>Oct 4, 2026</t>
        </is>
      </c>
      <c r="AP36" s="35" t="inlineStr">
        <is>
          <t>Open</t>
        </is>
      </c>
      <c r="AQ36" s="30" t="inlineStr">
        <is>
          <t>https://newnormancops.com/skillbridge</t>
        </is>
      </c>
    </row>
    <row r="37" ht="60" customHeight="1">
      <c r="A37" s="36" t="inlineStr">
        <is>
          <t>Seattle Police Department SkillBridge</t>
        </is>
      </c>
      <c r="B37" s="37" t="inlineStr">
        <is>
          <t>Public safety</t>
        </is>
      </c>
      <c r="C37" s="37" t="inlineStr">
        <is>
          <t>Public safety; Career services</t>
        </is>
      </c>
      <c r="D37" s="38" t="n">
        <v>4</v>
      </c>
      <c r="E37" s="37" t="inlineStr">
        <is>
          <t>Paid fellowship, internship or apprenticeship with real work experience.</t>
        </is>
      </c>
      <c r="F37" s="37" t="inlineStr">
        <is>
          <t>Police Officer</t>
        </is>
      </c>
      <c r="G37" s="39" t="inlineStr">
        <is>
          <t>Rolling</t>
        </is>
      </c>
      <c r="H37" s="40" t="n"/>
      <c r="I37" s="41">
        <f>IF(ISNUMBER(H37),H37-TODAY(),"")</f>
        <v/>
      </c>
      <c r="J37" s="39" t="inlineStr">
        <is>
          <t>No</t>
        </is>
      </c>
      <c r="K37" s="39" t="inlineStr">
        <is>
          <t>No</t>
        </is>
      </c>
      <c r="L37" s="39" t="inlineStr">
        <is>
          <t>No</t>
        </is>
      </c>
      <c r="M37" s="39" t="inlineStr">
        <is>
          <t>Yes</t>
        </is>
      </c>
      <c r="N37" s="39" t="inlineStr">
        <is>
          <t>Yes</t>
        </is>
      </c>
      <c r="O37" s="39" t="inlineStr">
        <is>
          <t>No</t>
        </is>
      </c>
      <c r="P37" s="39" t="inlineStr">
        <is>
          <t>No</t>
        </is>
      </c>
      <c r="Q37" s="39" t="inlineStr">
        <is>
          <t>No</t>
        </is>
      </c>
      <c r="R37" s="39" t="inlineStr">
        <is>
          <t>No</t>
        </is>
      </c>
      <c r="S37" s="39" t="inlineStr">
        <is>
          <t>No</t>
        </is>
      </c>
      <c r="T37" s="39" t="inlineStr">
        <is>
          <t>Any</t>
        </is>
      </c>
      <c r="U37" s="39" t="inlineStr">
        <is>
          <t>No</t>
        </is>
      </c>
      <c r="V37" s="39" t="inlineStr">
        <is>
          <t>No</t>
        </is>
      </c>
      <c r="W37" s="39" t="inlineStr">
        <is>
          <t>In-person</t>
        </is>
      </c>
      <c r="X37" s="39" t="inlineStr">
        <is>
          <t>Free</t>
        </is>
      </c>
      <c r="Y37" s="39" t="inlineStr">
        <is>
          <t>No</t>
        </is>
      </c>
      <c r="Z37" s="37" t="inlineStr">
        <is>
          <t>Fellowship</t>
        </is>
      </c>
      <c r="AA37" s="37" t="inlineStr">
        <is>
          <t>Law Enforcement, Career Transition</t>
        </is>
      </c>
      <c r="AB37" s="37" t="inlineStr">
        <is>
          <t>150-180 day SkillBridge through the Washington Basic Law Enforcement Academy and into a police officer job; signing bonus and $103K+ starting pay listed</t>
        </is>
      </c>
      <c r="AC37" s="37" t="inlineStr">
        <is>
          <t>Free (paid job)</t>
        </is>
      </c>
      <c r="AD37" s="37" t="inlineStr">
        <is>
          <t>Military pay, then police salary; signing bonus</t>
        </is>
      </c>
      <c r="AE37" s="37" t="inlineStr">
        <is>
          <t>In person</t>
        </is>
      </c>
      <c r="AF37" s="37" t="inlineStr">
        <is>
          <t>Rolling / varies</t>
        </is>
      </c>
      <c r="AG37" s="37" t="inlineStr">
        <is>
          <t>Varies</t>
        </is>
      </c>
      <c r="AH37" s="37" t="inlineStr">
        <is>
          <t>150-180 days</t>
        </is>
      </c>
      <c r="AI37" s="37" t="inlineStr">
        <is>
          <t>Seattle, WA</t>
        </is>
      </c>
      <c r="AJ37" s="37" t="inlineStr">
        <is>
          <t>Seattle Police Department</t>
        </is>
      </c>
      <c r="AK37" s="37" t="inlineStr">
        <is>
          <t>Service members in their last 180 days with an expected honorable or general discharge; apply 9-12 months ahead</t>
        </is>
      </c>
      <c r="AL37" s="37" t="inlineStr">
        <is>
          <t>Verification: Oct 4, 2026 from the official page at the Full URL.</t>
        </is>
      </c>
      <c r="AM37" s="37" t="inlineStr">
        <is>
          <t>Unknown</t>
        </is>
      </c>
      <c r="AN37" s="39" t="inlineStr">
        <is>
          <t>Verified</t>
        </is>
      </c>
      <c r="AO37" s="39" t="inlineStr">
        <is>
          <t>Oct 4, 2026</t>
        </is>
      </c>
      <c r="AP37" s="42" t="inlineStr">
        <is>
          <t>Open</t>
        </is>
      </c>
      <c r="AQ37" s="37" t="inlineStr">
        <is>
          <t>https://seattle.gov/police/skillbridge</t>
        </is>
      </c>
    </row>
    <row r="38" ht="60" customHeight="1">
      <c r="A38" s="29" t="inlineStr">
        <is>
          <t>BMW Military Service Technician Education Program (MSTEP)</t>
        </is>
      </c>
      <c r="B38" s="30" t="inlineStr">
        <is>
          <t>Skilled trades</t>
        </is>
      </c>
      <c r="C38" s="30" t="inlineStr">
        <is>
          <t>Skilled trades; Career services</t>
        </is>
      </c>
      <c r="D38" s="31" t="n">
        <v>4</v>
      </c>
      <c r="E38" s="30" t="inlineStr">
        <is>
          <t>Employer-sponsored technician training with placement at a BMW dealer.</t>
        </is>
      </c>
      <c r="F38" s="30" t="inlineStr">
        <is>
          <t>Automotive Technician; BMW Service Technician</t>
        </is>
      </c>
      <c r="G38" s="32" t="inlineStr">
        <is>
          <t>Rolling</t>
        </is>
      </c>
      <c r="H38" s="33" t="n"/>
      <c r="I38" s="34">
        <f>IF(ISNUMBER(H38),H38-TODAY(),"")</f>
        <v/>
      </c>
      <c r="J38" s="32" t="inlineStr">
        <is>
          <t>No</t>
        </is>
      </c>
      <c r="K38" s="32" t="inlineStr">
        <is>
          <t>No</t>
        </is>
      </c>
      <c r="L38" s="32" t="inlineStr">
        <is>
          <t>No</t>
        </is>
      </c>
      <c r="M38" s="32" t="inlineStr">
        <is>
          <t>Yes</t>
        </is>
      </c>
      <c r="N38" s="32" t="inlineStr">
        <is>
          <t>Yes</t>
        </is>
      </c>
      <c r="O38" s="32" t="inlineStr">
        <is>
          <t>No</t>
        </is>
      </c>
      <c r="P38" s="32" t="inlineStr">
        <is>
          <t>No</t>
        </is>
      </c>
      <c r="Q38" s="32" t="inlineStr">
        <is>
          <t>No</t>
        </is>
      </c>
      <c r="R38" s="32" t="inlineStr">
        <is>
          <t>No</t>
        </is>
      </c>
      <c r="S38" s="32" t="inlineStr">
        <is>
          <t>No</t>
        </is>
      </c>
      <c r="T38" s="32" t="inlineStr">
        <is>
          <t>Any</t>
        </is>
      </c>
      <c r="U38" s="32" t="inlineStr">
        <is>
          <t>No</t>
        </is>
      </c>
      <c r="V38" s="32" t="inlineStr">
        <is>
          <t>No</t>
        </is>
      </c>
      <c r="W38" s="32" t="inlineStr">
        <is>
          <t>In-person</t>
        </is>
      </c>
      <c r="X38" s="32" t="inlineStr">
        <is>
          <t>Free</t>
        </is>
      </c>
      <c r="Y38" s="32" t="inlineStr">
        <is>
          <t>No</t>
        </is>
      </c>
      <c r="Z38" s="30" t="inlineStr">
        <is>
          <t>Bootcamp</t>
        </is>
      </c>
      <c r="AA38" s="30" t="inlineStr">
        <is>
          <t>Skilled Trades, Career Transition</t>
        </is>
      </c>
      <c r="AB38" s="30" t="inlineStr">
        <is>
          <t>16-week BMW technician training; graduates are placed at BMW dealers</t>
        </is>
      </c>
      <c r="AC38" s="30" t="inlineStr">
        <is>
          <t>Free if you accept a 1-year employment agreement with a BMW dealer (per FAQ)</t>
        </is>
      </c>
      <c r="AD38" s="30" t="inlineStr">
        <is>
          <t>No</t>
        </is>
      </c>
      <c r="AE38" s="30" t="inlineStr">
        <is>
          <t>In person</t>
        </is>
      </c>
      <c r="AF38" s="30" t="inlineStr">
        <is>
          <t>Rolling / varies</t>
        </is>
      </c>
      <c r="AG38" s="30" t="inlineStr">
        <is>
          <t>Varies</t>
        </is>
      </c>
      <c r="AH38" s="30" t="inlineStr">
        <is>
          <t>16 weeks</t>
        </is>
      </c>
      <c r="AI38" s="30" t="inlineStr">
        <is>
          <t>UTI campuses (dates vary by location)</t>
        </is>
      </c>
      <c r="AJ38" s="30" t="inlineStr">
        <is>
          <t>BMW of North America with Universal Technical Institute</t>
        </is>
      </c>
      <c r="AK38" s="30" t="inlineStr">
        <is>
          <t>Service members within 180 days of separation at class start; apply through a UTI military recruiter</t>
        </is>
      </c>
      <c r="AL38" s="30" t="inlineStr">
        <is>
          <t>FAQ: bmwstep.com/faqs/. | Verification: Oct 4, 2026 from the official page at the Full URL.</t>
        </is>
      </c>
      <c r="AM38" s="30" t="inlineStr">
        <is>
          <t>Unknown</t>
        </is>
      </c>
      <c r="AN38" s="32" t="inlineStr">
        <is>
          <t>Verified</t>
        </is>
      </c>
      <c r="AO38" s="32" t="inlineStr">
        <is>
          <t>Oct 4, 2026</t>
        </is>
      </c>
      <c r="AP38" s="35" t="inlineStr">
        <is>
          <t>Open</t>
        </is>
      </c>
      <c r="AQ38" s="30" t="inlineStr">
        <is>
          <t>https://www.bmwstep.com/programs/bmw-mstep/</t>
        </is>
      </c>
    </row>
    <row r="39" ht="60" customHeight="1">
      <c r="A39" s="36" t="inlineStr">
        <is>
          <t>The Apprentice School at Newport News Shipbuilding (paid shipbuilding apprenticeship)</t>
        </is>
      </c>
      <c r="B39" s="37" t="inlineStr">
        <is>
          <t>Skilled trades</t>
        </is>
      </c>
      <c r="C39" s="37" t="inlineStr">
        <is>
          <t>Skilled trades; Career services</t>
        </is>
      </c>
      <c r="D39" s="38" t="n">
        <v>4</v>
      </c>
      <c r="E39" s="37" t="inlineStr">
        <is>
          <t>Paid fellowship, internship or apprenticeship with real work experience.</t>
        </is>
      </c>
      <c r="F39" s="37" t="inlineStr">
        <is>
          <t>Shipfitter; Welder; Pipefitter; Marine Electrician; Machinist</t>
        </is>
      </c>
      <c r="G39" s="39" t="inlineStr">
        <is>
          <t>Rolling</t>
        </is>
      </c>
      <c r="H39" s="40" t="n"/>
      <c r="I39" s="41">
        <f>IF(ISNUMBER(H39),H39-TODAY(),"")</f>
        <v/>
      </c>
      <c r="J39" s="39" t="inlineStr">
        <is>
          <t>No</t>
        </is>
      </c>
      <c r="K39" s="39" t="inlineStr">
        <is>
          <t>No</t>
        </is>
      </c>
      <c r="L39" s="39" t="inlineStr">
        <is>
          <t>No</t>
        </is>
      </c>
      <c r="M39" s="39" t="inlineStr">
        <is>
          <t>Yes</t>
        </is>
      </c>
      <c r="N39" s="39" t="inlineStr">
        <is>
          <t>Yes</t>
        </is>
      </c>
      <c r="O39" s="39" t="inlineStr">
        <is>
          <t>Yes</t>
        </is>
      </c>
      <c r="P39" s="39" t="inlineStr">
        <is>
          <t>No</t>
        </is>
      </c>
      <c r="Q39" s="39" t="inlineStr">
        <is>
          <t>No</t>
        </is>
      </c>
      <c r="R39" s="39" t="inlineStr">
        <is>
          <t>No</t>
        </is>
      </c>
      <c r="S39" s="39" t="inlineStr">
        <is>
          <t>No</t>
        </is>
      </c>
      <c r="T39" s="39" t="inlineStr">
        <is>
          <t>Any</t>
        </is>
      </c>
      <c r="U39" s="39" t="inlineStr">
        <is>
          <t>No</t>
        </is>
      </c>
      <c r="V39" s="39" t="inlineStr">
        <is>
          <t>No</t>
        </is>
      </c>
      <c r="W39" s="39" t="inlineStr">
        <is>
          <t>In-person</t>
        </is>
      </c>
      <c r="X39" s="39" t="inlineStr">
        <is>
          <t>Free</t>
        </is>
      </c>
      <c r="Y39" s="39" t="inlineStr">
        <is>
          <t>No</t>
        </is>
      </c>
      <c r="Z39" s="37" t="inlineStr">
        <is>
          <t>Fellowship</t>
        </is>
      </c>
      <c r="AA39" s="37" t="inlineStr">
        <is>
          <t>Skilled Trades, Apprenticeship</t>
        </is>
      </c>
      <c r="AB39" s="37" t="inlineStr">
        <is>
          <t>Full-time paid registered apprenticeship in a shipbuilding trade with academic and trade-theory courses; apprentices hired on or after Jul 27, 2020 graduate with an associate of applied science degree and a certificate of apprenticeship</t>
        </is>
      </c>
      <c r="AC39" s="37" t="inlineStr">
        <is>
          <t>Free (paid job); $45 application fee waived for veterans and reservists</t>
        </is>
      </c>
      <c r="AD39" s="37" t="inlineStr">
        <is>
          <t>Full-time wages (no student housing)</t>
        </is>
      </c>
      <c r="AE39" s="37" t="inlineStr">
        <is>
          <t>In person</t>
        </is>
      </c>
      <c r="AF39" s="37" t="inlineStr">
        <is>
          <t>Rolling / varies</t>
        </is>
      </c>
      <c r="AG39" s="37" t="inlineStr">
        <is>
          <t>Varies</t>
        </is>
      </c>
      <c r="AH39" s="37" t="inlineStr">
        <is>
          <t>4-5 years</t>
        </is>
      </c>
      <c r="AI39" s="37" t="inlineStr">
        <is>
          <t>Newport News, VA</t>
        </is>
      </c>
      <c r="AJ39" s="37" t="inlineStr">
        <is>
          <t>HII Newport News Shipbuilding - The Apprentice School</t>
        </is>
      </c>
      <c r="AK39" s="37" t="inlineStr">
        <is>
          <t>Applicants who meet The Apprentice School minimum requirements (competitive; many applicants are veterans)</t>
        </is>
      </c>
      <c r="AL39" s="37" t="inlineStr">
        <is>
          <t>Verification: Oct 4, 2026 from the official page at the Full URL.</t>
        </is>
      </c>
      <c r="AM39" s="37" t="inlineStr">
        <is>
          <t>757-380-3809 (admissions)</t>
        </is>
      </c>
      <c r="AN39" s="39" t="inlineStr">
        <is>
          <t>Verified</t>
        </is>
      </c>
      <c r="AO39" s="39" t="inlineStr">
        <is>
          <t>Oct 4, 2026</t>
        </is>
      </c>
      <c r="AP39" s="42" t="inlineStr">
        <is>
          <t>Open</t>
        </is>
      </c>
      <c r="AQ39" s="37" t="inlineStr">
        <is>
          <t>https://www.as.edu/faq-page/</t>
        </is>
      </c>
    </row>
    <row r="40" ht="60" customHeight="1">
      <c r="A40" s="29" t="inlineStr">
        <is>
          <t>UA Veterans in Piping (VIP) - welding, HVACR and fire sprinkler SkillBridge</t>
        </is>
      </c>
      <c r="B40" s="30" t="inlineStr">
        <is>
          <t>Skilled trades</t>
        </is>
      </c>
      <c r="C40" s="30" t="inlineStr">
        <is>
          <t>Skilled trades; Career services</t>
        </is>
      </c>
      <c r="D40" s="31" t="n">
        <v>4</v>
      </c>
      <c r="E40" s="30" t="inlineStr">
        <is>
          <t>Free pre-apprenticeship training with direct entry or credit into a registered apprenticeship.</t>
        </is>
      </c>
      <c r="F40" s="30" t="inlineStr">
        <is>
          <t>Welder; HVACR Technician; Pipefitter; Sprinkler Fitter</t>
        </is>
      </c>
      <c r="G40" s="32" t="inlineStr">
        <is>
          <t>Rolling</t>
        </is>
      </c>
      <c r="H40" s="33" t="n"/>
      <c r="I40" s="34">
        <f>IF(ISNUMBER(H40),H40-TODAY(),"")</f>
        <v/>
      </c>
      <c r="J40" s="32" t="inlineStr">
        <is>
          <t>No</t>
        </is>
      </c>
      <c r="K40" s="32" t="inlineStr">
        <is>
          <t>No</t>
        </is>
      </c>
      <c r="L40" s="32" t="inlineStr">
        <is>
          <t>No</t>
        </is>
      </c>
      <c r="M40" s="32" t="inlineStr">
        <is>
          <t>Yes</t>
        </is>
      </c>
      <c r="N40" s="32" t="inlineStr">
        <is>
          <t>Yes</t>
        </is>
      </c>
      <c r="O40" s="32" t="inlineStr">
        <is>
          <t>No</t>
        </is>
      </c>
      <c r="P40" s="32" t="inlineStr">
        <is>
          <t>No</t>
        </is>
      </c>
      <c r="Q40" s="32" t="inlineStr">
        <is>
          <t>No</t>
        </is>
      </c>
      <c r="R40" s="32" t="inlineStr">
        <is>
          <t>No</t>
        </is>
      </c>
      <c r="S40" s="32" t="inlineStr">
        <is>
          <t>No</t>
        </is>
      </c>
      <c r="T40" s="32" t="inlineStr">
        <is>
          <t>Any</t>
        </is>
      </c>
      <c r="U40" s="32" t="inlineStr">
        <is>
          <t>No</t>
        </is>
      </c>
      <c r="V40" s="32" t="inlineStr">
        <is>
          <t>No</t>
        </is>
      </c>
      <c r="W40" s="32" t="inlineStr">
        <is>
          <t>In-person</t>
        </is>
      </c>
      <c r="X40" s="32" t="inlineStr">
        <is>
          <t>Free</t>
        </is>
      </c>
      <c r="Y40" s="32" t="inlineStr">
        <is>
          <t>No</t>
        </is>
      </c>
      <c r="Z40" s="30" t="inlineStr">
        <is>
          <t>Bootcamp</t>
        </is>
      </c>
      <c r="AA40" s="30" t="inlineStr">
        <is>
          <t>Skilled Trades, Apprenticeship, Career Transition</t>
        </is>
      </c>
      <c r="AB40" s="30" t="inlineStr">
        <is>
          <t>720-hour DoD SkillBridge course in welding, HVACR or fire suppression at select bases; graduates are placed into a UA local apprenticeship</t>
        </is>
      </c>
      <c r="AC40" s="30" t="inlineStr">
        <is>
          <t>Free; no GI Bill needed</t>
        </is>
      </c>
      <c r="AD40" s="30" t="inlineStr">
        <is>
          <t>Keeps military pay (SkillBridge)</t>
        </is>
      </c>
      <c r="AE40" s="30" t="inlineStr">
        <is>
          <t>In person</t>
        </is>
      </c>
      <c r="AF40" s="30" t="inlineStr">
        <is>
          <t>Rolling / varies</t>
        </is>
      </c>
      <c r="AG40" s="30" t="inlineStr">
        <is>
          <t>Varies</t>
        </is>
      </c>
      <c r="AH40" s="30" t="inlineStr">
        <is>
          <t>About 18 weeks (720 hours)</t>
        </is>
      </c>
      <c r="AI40" s="30" t="inlineStr">
        <is>
          <t>Select military installations</t>
        </is>
      </c>
      <c r="AJ40" s="30" t="inlineStr">
        <is>
          <t>United Association (UA) of Plumbers, Pipefitters, Sprinkler Fitters</t>
        </is>
      </c>
      <c r="AK40" s="30" t="inlineStr">
        <is>
          <t>Transitioning active-duty service members (SkillBridge); veterans are referred to local UA apprenticeship programs</t>
        </is>
      </c>
      <c r="AL40" s="30" t="inlineStr">
        <is>
          <t>Also see ua.org/career-paths/programs-for-veterans/. | Verification: Oct 4, 2026 from the official page at the Full URL.</t>
        </is>
      </c>
      <c r="AM40" s="30" t="inlineStr">
        <is>
          <t>Unknown</t>
        </is>
      </c>
      <c r="AN40" s="32" t="inlineStr">
        <is>
          <t>Verified</t>
        </is>
      </c>
      <c r="AO40" s="32" t="inlineStr">
        <is>
          <t>Oct 4, 2026</t>
        </is>
      </c>
      <c r="AP40" s="35" t="inlineStr">
        <is>
          <t>Open</t>
        </is>
      </c>
      <c r="AQ40" s="30" t="inlineStr">
        <is>
          <t>https://www.uavip.org/faq</t>
        </is>
      </c>
    </row>
    <row r="41" ht="60" customHeight="1">
      <c r="A41" s="36" t="inlineStr">
        <is>
          <t>UBC Military Veterans Program - free carpenter and millwright training</t>
        </is>
      </c>
      <c r="B41" s="37" t="inlineStr">
        <is>
          <t>Skilled trades</t>
        </is>
      </c>
      <c r="C41" s="37" t="inlineStr">
        <is>
          <t>Skilled trades; Career services</t>
        </is>
      </c>
      <c r="D41" s="38" t="n">
        <v>4</v>
      </c>
      <c r="E41" s="37" t="inlineStr">
        <is>
          <t>Free pre-apprenticeship training with direct entry or credit into a registered apprenticeship.</t>
        </is>
      </c>
      <c r="F41" s="37" t="inlineStr">
        <is>
          <t>Carpenter; Millwright; Pile Driver</t>
        </is>
      </c>
      <c r="G41" s="39" t="inlineStr">
        <is>
          <t>Rolling</t>
        </is>
      </c>
      <c r="H41" s="40" t="n"/>
      <c r="I41" s="41">
        <f>IF(ISNUMBER(H41),H41-TODAY(),"")</f>
        <v/>
      </c>
      <c r="J41" s="39" t="inlineStr">
        <is>
          <t>No</t>
        </is>
      </c>
      <c r="K41" s="39" t="inlineStr">
        <is>
          <t>No</t>
        </is>
      </c>
      <c r="L41" s="39" t="inlineStr">
        <is>
          <t>No</t>
        </is>
      </c>
      <c r="M41" s="39" t="inlineStr">
        <is>
          <t>Yes</t>
        </is>
      </c>
      <c r="N41" s="39" t="inlineStr">
        <is>
          <t>Yes</t>
        </is>
      </c>
      <c r="O41" s="39" t="inlineStr">
        <is>
          <t>No</t>
        </is>
      </c>
      <c r="P41" s="39" t="inlineStr">
        <is>
          <t>No</t>
        </is>
      </c>
      <c r="Q41" s="39" t="inlineStr">
        <is>
          <t>No</t>
        </is>
      </c>
      <c r="R41" s="39" t="inlineStr">
        <is>
          <t>No</t>
        </is>
      </c>
      <c r="S41" s="39" t="inlineStr">
        <is>
          <t>No</t>
        </is>
      </c>
      <c r="T41" s="39" t="inlineStr">
        <is>
          <t>Any</t>
        </is>
      </c>
      <c r="U41" s="39" t="inlineStr">
        <is>
          <t>No</t>
        </is>
      </c>
      <c r="V41" s="39" t="inlineStr">
        <is>
          <t>No</t>
        </is>
      </c>
      <c r="W41" s="39" t="inlineStr">
        <is>
          <t>In-person</t>
        </is>
      </c>
      <c r="X41" s="39" t="inlineStr">
        <is>
          <t>Free</t>
        </is>
      </c>
      <c r="Y41" s="39" t="inlineStr">
        <is>
          <t>No</t>
        </is>
      </c>
      <c r="Z41" s="37" t="inlineStr">
        <is>
          <t>Bootcamp</t>
        </is>
      </c>
      <c r="AA41" s="37" t="inlineStr">
        <is>
          <t>Skilled Trades, Apprenticeship, Career Transition</t>
        </is>
      </c>
      <c r="AB41" s="37" t="inlineStr">
        <is>
          <t>Free 8-week training (framing, drywall, rigging, forklift, OSHA 10, first aid) leading to direct entry and 1 year of credit in a UBC apprenticeship (carpenter, millwright or pile driver)</t>
        </is>
      </c>
      <c r="AC41" s="37" t="inlineStr">
        <is>
          <t>Free</t>
        </is>
      </c>
      <c r="AD41" s="37" t="inlineStr">
        <is>
          <t>No</t>
        </is>
      </c>
      <c r="AE41" s="37" t="inlineStr">
        <is>
          <t>In person</t>
        </is>
      </c>
      <c r="AF41" s="37" t="inlineStr">
        <is>
          <t>Rolling / varies</t>
        </is>
      </c>
      <c r="AG41" s="37" t="inlineStr">
        <is>
          <t>Varies</t>
        </is>
      </c>
      <c r="AH41" s="37" t="inlineStr">
        <is>
          <t>8 weeks</t>
        </is>
      </c>
      <c r="AI41" s="37" t="inlineStr">
        <is>
          <t>Fort Hood TX, Fort Campbell KY, Fort Drum NY</t>
        </is>
      </c>
      <c r="AJ41" s="37" t="inlineStr">
        <is>
          <t>United Brotherhood of Carpenters (UBC)</t>
        </is>
      </c>
      <c r="AK41" s="37" t="inlineStr">
        <is>
          <t>Within 180 days of separation; fit for duty; pass a mechanical aptitude exam and pre-screen interview; written consent from commanding officer</t>
        </is>
      </c>
      <c r="AL41" s="37" t="inlineStr">
        <is>
          <t>Verification: Oct 4, 2026 from the official page at the Full URL.</t>
        </is>
      </c>
      <c r="AM41" s="37" t="inlineStr">
        <is>
          <t>626-862-1759</t>
        </is>
      </c>
      <c r="AN41" s="39" t="inlineStr">
        <is>
          <t>Verified</t>
        </is>
      </c>
      <c r="AO41" s="39" t="inlineStr">
        <is>
          <t>Oct 4, 2026</t>
        </is>
      </c>
      <c r="AP41" s="42" t="inlineStr">
        <is>
          <t>Open</t>
        </is>
      </c>
      <c r="AQ41" s="37" t="inlineStr">
        <is>
          <t>https://ubcmvp.org/training-tracks/carpenters-track-free-carpenter-training-for-veterans/</t>
        </is>
      </c>
    </row>
    <row r="42" ht="60" customHeight="1">
      <c r="A42" s="29" t="inlineStr">
        <is>
          <t>VEEP - Veteran's Electrical Entry Program (IBEW-NECA)</t>
        </is>
      </c>
      <c r="B42" s="30" t="inlineStr">
        <is>
          <t>Skilled trades</t>
        </is>
      </c>
      <c r="C42" s="30" t="inlineStr">
        <is>
          <t>Skilled trades; Energy; Career services</t>
        </is>
      </c>
      <c r="D42" s="31" t="n">
        <v>4</v>
      </c>
      <c r="E42" s="30" t="inlineStr">
        <is>
          <t>Free pre-apprenticeship training with direct entry or credit into a registered apprenticeship.</t>
        </is>
      </c>
      <c r="F42" s="30" t="inlineStr">
        <is>
          <t>Electrician (Inside Wireman); Lineworker; Electrical Apprentice</t>
        </is>
      </c>
      <c r="G42" s="32" t="inlineStr">
        <is>
          <t>Rolling</t>
        </is>
      </c>
      <c r="H42" s="33" t="n"/>
      <c r="I42" s="34">
        <f>IF(ISNUMBER(H42),H42-TODAY(),"")</f>
        <v/>
      </c>
      <c r="J42" s="32" t="inlineStr">
        <is>
          <t>No</t>
        </is>
      </c>
      <c r="K42" s="32" t="inlineStr">
        <is>
          <t>No</t>
        </is>
      </c>
      <c r="L42" s="32" t="inlineStr">
        <is>
          <t>No</t>
        </is>
      </c>
      <c r="M42" s="32" t="inlineStr">
        <is>
          <t>Yes</t>
        </is>
      </c>
      <c r="N42" s="32" t="inlineStr">
        <is>
          <t>Yes</t>
        </is>
      </c>
      <c r="O42" s="32" t="inlineStr">
        <is>
          <t>Yes</t>
        </is>
      </c>
      <c r="P42" s="32" t="inlineStr">
        <is>
          <t>No</t>
        </is>
      </c>
      <c r="Q42" s="32" t="inlineStr">
        <is>
          <t>No</t>
        </is>
      </c>
      <c r="R42" s="32" t="inlineStr">
        <is>
          <t>No</t>
        </is>
      </c>
      <c r="S42" s="32" t="inlineStr">
        <is>
          <t>No</t>
        </is>
      </c>
      <c r="T42" s="32" t="inlineStr">
        <is>
          <t>Any</t>
        </is>
      </c>
      <c r="U42" s="32" t="inlineStr">
        <is>
          <t>No</t>
        </is>
      </c>
      <c r="V42" s="32" t="inlineStr">
        <is>
          <t>No</t>
        </is>
      </c>
      <c r="W42" s="32" t="inlineStr">
        <is>
          <t>Hybrid</t>
        </is>
      </c>
      <c r="X42" s="32" t="inlineStr">
        <is>
          <t>Free</t>
        </is>
      </c>
      <c r="Y42" s="32" t="inlineStr">
        <is>
          <t>No</t>
        </is>
      </c>
      <c r="Z42" s="30" t="inlineStr">
        <is>
          <t>Bootcamp</t>
        </is>
      </c>
      <c r="AA42" s="30" t="inlineStr">
        <is>
          <t>Skilled Trades, Apprenticeship, Energy, Career Transition</t>
        </is>
      </c>
      <c r="AB42" s="30" t="inlineStr">
        <is>
          <t>Electrical pre-apprenticeship: 7-week in-person or 9-week hybrid inside-wireman course (online-only option), or 16-week outside lineman course; direct entry into an IBEW-NECA apprenticeship</t>
        </is>
      </c>
      <c r="AC42" s="30" t="inlineStr">
        <is>
          <t>Free to participants</t>
        </is>
      </c>
      <c r="AD42" s="30" t="inlineStr">
        <is>
          <t>Lineman program: wage plus room and board</t>
        </is>
      </c>
      <c r="AE42" s="30" t="inlineStr">
        <is>
          <t>In person (7 wk), hybrid (9 wk, e.g. Los Angeles, Salt Lake City) or online (inside wireman)</t>
        </is>
      </c>
      <c r="AF42" s="30" t="inlineStr">
        <is>
          <t>Rolling / varies</t>
        </is>
      </c>
      <c r="AG42" s="30" t="inlineStr">
        <is>
          <t>Varies</t>
        </is>
      </c>
      <c r="AH42" s="30" t="inlineStr">
        <is>
          <t>7-16 weeks</t>
        </is>
      </c>
      <c r="AI42" s="30" t="inlineStr">
        <is>
          <t>Nationwide</t>
        </is>
      </c>
      <c r="AJ42" s="30" t="inlineStr">
        <is>
          <t>electrical training ALLIANCE (IBEW and NECA)</t>
        </is>
      </c>
      <c r="AK42" s="30" t="inlineStr">
        <is>
          <t>Service members and recently separated veterans (DD-214 honorable or general)</t>
        </is>
      </c>
      <c r="AL42" s="30" t="inlineStr">
        <is>
          <t>Lineman cohorts cannot be taken through SkillBridge. | Verification: Oct 4, 2026 from the official page at the Full URL.</t>
        </is>
      </c>
      <c r="AM42" s="30" t="inlineStr">
        <is>
          <t>Unknown</t>
        </is>
      </c>
      <c r="AN42" s="32" t="inlineStr">
        <is>
          <t>Verified</t>
        </is>
      </c>
      <c r="AO42" s="32" t="inlineStr">
        <is>
          <t>Oct 4, 2026</t>
        </is>
      </c>
      <c r="AP42" s="35" t="inlineStr">
        <is>
          <t>Open</t>
        </is>
      </c>
      <c r="AQ42" s="30" t="inlineStr">
        <is>
          <t>https://in2veep.com/faqs/</t>
        </is>
      </c>
    </row>
    <row r="43" ht="60" customHeight="1">
      <c r="A43" s="36" t="inlineStr">
        <is>
          <t>VIPER A&amp;P program - free FAA A&amp;P with a job offer</t>
        </is>
      </c>
      <c r="B43" s="37" t="inlineStr">
        <is>
          <t>Aviation</t>
        </is>
      </c>
      <c r="C43" s="37" t="inlineStr">
        <is>
          <t>Aviation; Career services</t>
        </is>
      </c>
      <c r="D43" s="38" t="n">
        <v>4</v>
      </c>
      <c r="E43" s="37" t="inlineStr">
        <is>
          <t>Leads to a state or federal license required to work in the field.</t>
        </is>
      </c>
      <c r="F43" s="37" t="inlineStr">
        <is>
          <t>Aircraft Mechanic (A&amp;P); Aviation Maintenance Technician</t>
        </is>
      </c>
      <c r="G43" s="39" t="inlineStr">
        <is>
          <t>Rolling</t>
        </is>
      </c>
      <c r="H43" s="40" t="n"/>
      <c r="I43" s="41">
        <f>IF(ISNUMBER(H43),H43-TODAY(),"")</f>
        <v/>
      </c>
      <c r="J43" s="39" t="inlineStr">
        <is>
          <t>No</t>
        </is>
      </c>
      <c r="K43" s="39" t="inlineStr">
        <is>
          <t>No</t>
        </is>
      </c>
      <c r="L43" s="39" t="inlineStr">
        <is>
          <t>No</t>
        </is>
      </c>
      <c r="M43" s="39" t="inlineStr">
        <is>
          <t>Yes</t>
        </is>
      </c>
      <c r="N43" s="39" t="inlineStr">
        <is>
          <t>Yes</t>
        </is>
      </c>
      <c r="O43" s="39" t="inlineStr">
        <is>
          <t>Check</t>
        </is>
      </c>
      <c r="P43" s="39" t="inlineStr">
        <is>
          <t>No</t>
        </is>
      </c>
      <c r="Q43" s="39" t="inlineStr">
        <is>
          <t>No</t>
        </is>
      </c>
      <c r="R43" s="39" t="inlineStr">
        <is>
          <t>No</t>
        </is>
      </c>
      <c r="S43" s="39" t="inlineStr">
        <is>
          <t>No</t>
        </is>
      </c>
      <c r="T43" s="39" t="inlineStr">
        <is>
          <t>Any</t>
        </is>
      </c>
      <c r="U43" s="39" t="inlineStr">
        <is>
          <t>No</t>
        </is>
      </c>
      <c r="V43" s="39" t="inlineStr">
        <is>
          <t>No</t>
        </is>
      </c>
      <c r="W43" s="39" t="inlineStr">
        <is>
          <t>In-person</t>
        </is>
      </c>
      <c r="X43" s="39" t="inlineStr">
        <is>
          <t>Free</t>
        </is>
      </c>
      <c r="Y43" s="39" t="inlineStr">
        <is>
          <t>Yes</t>
        </is>
      </c>
      <c r="Z43" s="37" t="inlineStr">
        <is>
          <t>Bootcamp</t>
        </is>
      </c>
      <c r="AA43" s="37" t="inlineStr">
        <is>
          <t>Aviation, Career Transition</t>
        </is>
      </c>
      <c r="AB43" s="37" t="inlineStr">
        <is>
          <t>Free 10-week FAA Airframe &amp; Powerplant (A&amp;P) training and certification course with a job offer from a partner company (e.g. airlines, Gulfstream)</t>
        </is>
      </c>
      <c r="AC43" s="37" t="inlineStr">
        <is>
          <t>100% free; sponsored by the hiring partner</t>
        </is>
      </c>
      <c r="AD43" s="37" t="inlineStr">
        <is>
          <t>No</t>
        </is>
      </c>
      <c r="AE43" s="37" t="inlineStr">
        <is>
          <t>In person</t>
        </is>
      </c>
      <c r="AF43" s="37" t="inlineStr">
        <is>
          <t>Rolling / varies</t>
        </is>
      </c>
      <c r="AG43" s="37" t="inlineStr">
        <is>
          <t>Varies</t>
        </is>
      </c>
      <c r="AH43" s="37" t="inlineStr">
        <is>
          <t>10 weeks</t>
        </is>
      </c>
      <c r="AI43" s="37" t="inlineStr">
        <is>
          <t>Nationwide</t>
        </is>
      </c>
      <c r="AJ43" s="37" t="inlineStr">
        <is>
          <t>VIPER Transitions</t>
        </is>
      </c>
      <c r="AK43" s="37" t="inlineStr">
        <is>
          <t>Transitioning service members (SkillBridge eligible) with an offer from a partner company</t>
        </is>
      </c>
      <c r="AL43" s="37" t="inlineStr">
        <is>
          <t>Verification: Oct 4, 2026 from the official page at the Full URL.</t>
        </is>
      </c>
      <c r="AM43" s="37" t="inlineStr">
        <is>
          <t>Unknown</t>
        </is>
      </c>
      <c r="AN43" s="39" t="inlineStr">
        <is>
          <t>Verified</t>
        </is>
      </c>
      <c r="AO43" s="39" t="inlineStr">
        <is>
          <t>Oct 4, 2026</t>
        </is>
      </c>
      <c r="AP43" s="42" t="inlineStr">
        <is>
          <t>Open</t>
        </is>
      </c>
      <c r="AQ43" s="37" t="inlineStr">
        <is>
          <t>https://www.vipertransitions.org/lead-collection</t>
        </is>
      </c>
    </row>
    <row r="44" ht="60" customHeight="1">
      <c r="A44" s="29" t="inlineStr">
        <is>
          <t>Duke Energy Distribution Line Apprentice Program (GI Bill OJT)</t>
        </is>
      </c>
      <c r="B44" s="30" t="inlineStr">
        <is>
          <t>Energy</t>
        </is>
      </c>
      <c r="C44" s="30" t="inlineStr">
        <is>
          <t>Energy; Skilled trades; Career services</t>
        </is>
      </c>
      <c r="D44" s="31" t="n">
        <v>4</v>
      </c>
      <c r="E44" s="30" t="inlineStr">
        <is>
          <t>Paid fellowship, internship or apprenticeship with real work experience.</t>
        </is>
      </c>
      <c r="F44" s="30" t="inlineStr">
        <is>
          <t>Distribution Lineworker; Line Technician</t>
        </is>
      </c>
      <c r="G44" s="32" t="inlineStr">
        <is>
          <t>Rolling</t>
        </is>
      </c>
      <c r="H44" s="33" t="n"/>
      <c r="I44" s="34">
        <f>IF(ISNUMBER(H44),H44-TODAY(),"")</f>
        <v/>
      </c>
      <c r="J44" s="32" t="inlineStr">
        <is>
          <t>Either</t>
        </is>
      </c>
      <c r="K44" s="32" t="inlineStr">
        <is>
          <t>No</t>
        </is>
      </c>
      <c r="L44" s="32" t="inlineStr">
        <is>
          <t>No</t>
        </is>
      </c>
      <c r="M44" s="32" t="inlineStr">
        <is>
          <t>Yes</t>
        </is>
      </c>
      <c r="N44" s="32" t="inlineStr">
        <is>
          <t>Check</t>
        </is>
      </c>
      <c r="O44" s="32" t="inlineStr">
        <is>
          <t>Yes</t>
        </is>
      </c>
      <c r="P44" s="32" t="inlineStr">
        <is>
          <t>Check</t>
        </is>
      </c>
      <c r="Q44" s="32" t="inlineStr">
        <is>
          <t>No</t>
        </is>
      </c>
      <c r="R44" s="32" t="inlineStr">
        <is>
          <t>No</t>
        </is>
      </c>
      <c r="S44" s="32" t="inlineStr">
        <is>
          <t>No</t>
        </is>
      </c>
      <c r="T44" s="32" t="inlineStr">
        <is>
          <t>Any</t>
        </is>
      </c>
      <c r="U44" s="32" t="inlineStr">
        <is>
          <t>No</t>
        </is>
      </c>
      <c r="V44" s="32" t="inlineStr">
        <is>
          <t>No</t>
        </is>
      </c>
      <c r="W44" s="32" t="inlineStr">
        <is>
          <t>In-person</t>
        </is>
      </c>
      <c r="X44" s="32" t="inlineStr">
        <is>
          <t>Free</t>
        </is>
      </c>
      <c r="Y44" s="32" t="inlineStr">
        <is>
          <t>Yes</t>
        </is>
      </c>
      <c r="Z44" s="30" t="inlineStr">
        <is>
          <t>Fellowship</t>
        </is>
      </c>
      <c r="AA44" s="30" t="inlineStr">
        <is>
          <t>Energy, Skilled Trades, Apprenticeship</t>
        </is>
      </c>
      <c r="AB44" s="30" t="inlineStr">
        <is>
          <t>Paid apprenticeship as a Duke Energy employee building and maintaining the electric distribution system; VA-approved OJT/apprenticeship, so the VA may add monthly GI Bill payments on top of wages; finish as a fully trained line worker</t>
        </is>
      </c>
      <c r="AC44" s="30" t="inlineStr">
        <is>
          <t>Free (paid job); GI Bill payments may be added</t>
        </is>
      </c>
      <c r="AD44" s="30" t="inlineStr">
        <is>
          <t>Duke Energy salary plus possible monthly GI Bill payments (sliding scale)</t>
        </is>
      </c>
      <c r="AE44" s="30" t="inlineStr">
        <is>
          <t>In person</t>
        </is>
      </c>
      <c r="AF44" s="30" t="inlineStr">
        <is>
          <t>Rolling / varies</t>
        </is>
      </c>
      <c r="AG44" s="30" t="inlineStr">
        <is>
          <t>Varies</t>
        </is>
      </c>
      <c r="AH44" s="30" t="inlineStr">
        <is>
          <t>Varies</t>
        </is>
      </c>
      <c r="AI44" s="30" t="inlineStr">
        <is>
          <t>Duke Energy service areas (NC, SC, FL, IN, OH, KY)</t>
        </is>
      </c>
      <c r="AJ44" s="30" t="inlineStr">
        <is>
          <t>Duke Energy</t>
        </is>
      </c>
      <c r="AK44" s="30" t="inlineStr">
        <is>
          <t>Veterans and National Guard/Reserve members with Post-9/11 or Montgomery GI Bill; eligible spouses and children with DEA (Chapter 35) may qualify; Duke also hires transitioning service members and military spouses</t>
        </is>
      </c>
      <c r="AL44" s="30" t="inlineStr">
        <is>
          <t>Verification: Oct 4, 2026 from the official page at the Full URL.</t>
        </is>
      </c>
      <c r="AM44" s="30" t="inlineStr">
        <is>
          <t>Unknown</t>
        </is>
      </c>
      <c r="AN44" s="32" t="inlineStr">
        <is>
          <t>Verified</t>
        </is>
      </c>
      <c r="AO44" s="32" t="inlineStr">
        <is>
          <t>Oct 4, 2026</t>
        </is>
      </c>
      <c r="AP44" s="35" t="inlineStr">
        <is>
          <t>Open</t>
        </is>
      </c>
      <c r="AQ44" s="30" t="inlineStr">
        <is>
          <t>https://www.duke-energy.com/Our-Company/Careers/Military-Programs</t>
        </is>
      </c>
    </row>
    <row r="45" ht="60" customHeight="1">
      <c r="A45" s="36" t="inlineStr">
        <is>
          <t>SBA VetCert (SDVOSB/VOSB certification)</t>
        </is>
      </c>
      <c r="B45" s="37" t="inlineStr">
        <is>
          <t>Entrepreneurship</t>
        </is>
      </c>
      <c r="C45" s="37" t="inlineStr">
        <is>
          <t>Entrepreneurship</t>
        </is>
      </c>
      <c r="D45" s="38" t="n">
        <v>4</v>
      </c>
      <c r="E45" s="37" t="inlineStr">
        <is>
          <t>Formal certification or award with direct business value (federal set-asides or non-dilutive funding).</t>
        </is>
      </c>
      <c r="F45" s="37" t="inlineStr">
        <is>
          <t>Founder / Small Business Owner; Federal Contracts Manager</t>
        </is>
      </c>
      <c r="G45" s="39" t="inlineStr">
        <is>
          <t>Rolling</t>
        </is>
      </c>
      <c r="H45" s="40" t="n"/>
      <c r="I45" s="41">
        <f>IF(ISNUMBER(H45),H45-TODAY(),"")</f>
        <v/>
      </c>
      <c r="J45" s="39" t="inlineStr">
        <is>
          <t>No</t>
        </is>
      </c>
      <c r="K45" s="39" t="inlineStr">
        <is>
          <t>No</t>
        </is>
      </c>
      <c r="L45" s="39" t="inlineStr">
        <is>
          <t>No</t>
        </is>
      </c>
      <c r="M45" s="39" t="inlineStr">
        <is>
          <t>Yes</t>
        </is>
      </c>
      <c r="N45" s="39" t="inlineStr">
        <is>
          <t>Check</t>
        </is>
      </c>
      <c r="O45" s="39" t="inlineStr">
        <is>
          <t>Yes</t>
        </is>
      </c>
      <c r="P45" s="39" t="inlineStr">
        <is>
          <t>No</t>
        </is>
      </c>
      <c r="Q45" s="39" t="inlineStr">
        <is>
          <t>No</t>
        </is>
      </c>
      <c r="R45" s="39" t="inlineStr">
        <is>
          <t>Yes</t>
        </is>
      </c>
      <c r="S45" s="39" t="inlineStr">
        <is>
          <t>No</t>
        </is>
      </c>
      <c r="T45" s="39" t="inlineStr">
        <is>
          <t>Any</t>
        </is>
      </c>
      <c r="U45" s="39" t="inlineStr">
        <is>
          <t>No</t>
        </is>
      </c>
      <c r="V45" s="39" t="inlineStr">
        <is>
          <t>Yes</t>
        </is>
      </c>
      <c r="W45" s="39" t="inlineStr">
        <is>
          <t>Online</t>
        </is>
      </c>
      <c r="X45" s="39" t="inlineStr">
        <is>
          <t>Free</t>
        </is>
      </c>
      <c r="Y45" s="39" t="inlineStr">
        <is>
          <t>Yes</t>
        </is>
      </c>
      <c r="Z45" s="37" t="inlineStr">
        <is>
          <t>Cert</t>
        </is>
      </c>
      <c r="AA45" s="37" t="inlineStr">
        <is>
          <t>Government Contracting, Entrepreneurship, Federal Employment, Disability Benefits</t>
        </is>
      </c>
      <c r="AB45" s="37" t="inlineStr">
        <is>
          <t>Free Service-Disabled Veteran-Owned Small Business certification for federal set-asides</t>
        </is>
      </c>
      <c r="AC45" s="37" t="inlineStr">
        <is>
          <t>Free</t>
        </is>
      </c>
      <c r="AD45" s="37" t="inlineStr">
        <is>
          <t>No</t>
        </is>
      </c>
      <c r="AE45" s="37" t="inlineStr">
        <is>
          <t>Online</t>
        </is>
      </c>
      <c r="AF45" s="37" t="inlineStr">
        <is>
          <t>Rolling</t>
        </is>
      </c>
      <c r="AG45" s="37" t="inlineStr">
        <is>
          <t>Rolling</t>
        </is>
      </c>
      <c r="AH45" s="37" t="inlineStr">
        <is>
          <t>Application review ~weeks</t>
        </is>
      </c>
      <c r="AI45" s="37" t="inlineStr">
        <is>
          <t>Nationwide</t>
        </is>
      </c>
      <c r="AJ45" s="37" t="inlineStr">
        <is>
          <t>SBA</t>
        </is>
      </c>
      <c r="AK45" s="37" t="inlineStr">
        <is>
          <t>51%+ owned/controlled by veteran with service-connected disability (any rating) for SDVOSB (Service-Disabled Veteran-Owned Small Business)</t>
        </is>
      </c>
      <c r="AL45" s="37" t="inlineStr">
        <is>
          <t>Verification: VetCert site: SBA (Small Business Administration) charges no costs; SDVOSB (Service-Disabled Veteran-Owned Small Business) set-aside info.</t>
        </is>
      </c>
      <c r="AM45" s="37" t="inlineStr">
        <is>
          <t>Unknown</t>
        </is>
      </c>
      <c r="AN45" s="39" t="inlineStr">
        <is>
          <t>Verified</t>
        </is>
      </c>
      <c r="AO45" s="39" t="inlineStr">
        <is>
          <t>Sep 30, 2026</t>
        </is>
      </c>
      <c r="AP45" s="42" t="inlineStr">
        <is>
          <t>Open</t>
        </is>
      </c>
      <c r="AQ45" s="37" t="inlineStr">
        <is>
          <t>https://veterans.certify.sba.gov/</t>
        </is>
      </c>
    </row>
    <row r="46" ht="60" customHeight="1">
      <c r="A46" s="29" t="inlineStr">
        <is>
          <t>Florida tuition waivers for veterans (Purple Heart / combat decorated)</t>
        </is>
      </c>
      <c r="B46" s="30" t="inlineStr">
        <is>
          <t>Funding</t>
        </is>
      </c>
      <c r="C46" s="30" t="inlineStr">
        <is>
          <t>Funding</t>
        </is>
      </c>
      <c r="D46" s="31" t="n">
        <v>4</v>
      </c>
      <c r="E46" s="30" t="inlineStr">
        <is>
          <t>State education benefit that can cover tuition for eligible residents.</t>
        </is>
      </c>
      <c r="F46" s="30" t="inlineStr">
        <is>
          <t>Depends on what it funds</t>
        </is>
      </c>
      <c r="G46" s="32" t="inlineStr">
        <is>
          <t>Rolling</t>
        </is>
      </c>
      <c r="H46" s="33" t="n"/>
      <c r="I46" s="34">
        <f>IF(ISNUMBER(H46),H46-TODAY(),"")</f>
        <v/>
      </c>
      <c r="J46" s="32" t="inlineStr">
        <is>
          <t>No</t>
        </is>
      </c>
      <c r="K46" s="32" t="inlineStr">
        <is>
          <t>No</t>
        </is>
      </c>
      <c r="L46" s="32" t="inlineStr">
        <is>
          <t>No</t>
        </is>
      </c>
      <c r="M46" s="32" t="inlineStr">
        <is>
          <t>Yes</t>
        </is>
      </c>
      <c r="N46" s="32" t="inlineStr">
        <is>
          <t>Check</t>
        </is>
      </c>
      <c r="O46" s="32" t="inlineStr">
        <is>
          <t>Yes</t>
        </is>
      </c>
      <c r="P46" s="32" t="inlineStr">
        <is>
          <t>Check</t>
        </is>
      </c>
      <c r="Q46" s="32" t="inlineStr">
        <is>
          <t>No</t>
        </is>
      </c>
      <c r="R46" s="32" t="inlineStr">
        <is>
          <t>No</t>
        </is>
      </c>
      <c r="S46" s="32" t="inlineStr">
        <is>
          <t>No</t>
        </is>
      </c>
      <c r="T46" s="32" t="inlineStr">
        <is>
          <t>FL</t>
        </is>
      </c>
      <c r="U46" s="32" t="inlineStr">
        <is>
          <t>No</t>
        </is>
      </c>
      <c r="V46" s="32" t="inlineStr">
        <is>
          <t>No</t>
        </is>
      </c>
      <c r="W46" s="32" t="inlineStr">
        <is>
          <t>Check</t>
        </is>
      </c>
      <c r="X46" s="32" t="inlineStr">
        <is>
          <t>Free</t>
        </is>
      </c>
      <c r="Y46" s="32" t="inlineStr">
        <is>
          <t>Yes</t>
        </is>
      </c>
      <c r="Z46" s="30" t="inlineStr">
        <is>
          <t>Funding</t>
        </is>
      </c>
      <c r="AA46" s="30" t="inlineStr">
        <is>
          <t>Education Funding</t>
        </is>
      </c>
      <c r="AB46" s="30" t="inlineStr">
        <is>
          <t>Tuition waivers at FL public institutions for qualifying veterans</t>
        </is>
      </c>
      <c r="AC46" s="30" t="inlineStr">
        <is>
          <t>Free</t>
        </is>
      </c>
      <c r="AD46" s="30" t="inlineStr">
        <is>
          <t>No</t>
        </is>
      </c>
      <c r="AE46" s="30" t="inlineStr">
        <is>
          <t>FL public schools</t>
        </is>
      </c>
      <c r="AF46" s="30" t="inlineStr">
        <is>
          <t>N/A</t>
        </is>
      </c>
      <c r="AG46" s="30" t="inlineStr">
        <is>
          <t>N/A</t>
        </is>
      </c>
      <c r="AH46" s="30" t="inlineStr">
        <is>
          <t>Varies</t>
        </is>
      </c>
      <c r="AI46" s="30" t="inlineStr">
        <is>
          <t>Florida</t>
        </is>
      </c>
      <c r="AJ46" s="30" t="inlineStr">
        <is>
          <t>Florida Department of Education</t>
        </is>
      </c>
      <c r="AK46" s="30" t="inlineStr">
        <is>
          <t>FL residency + specific awards (Purple Heart etc.)</t>
        </is>
      </c>
      <c r="AL46" s="30" t="inlineStr">
        <is>
          <t>Verification: Link live (HTTP 200); details from official page/search not fully re-confirmed.</t>
        </is>
      </c>
      <c r="AM46" s="30" t="inlineStr">
        <is>
          <t>Unknown</t>
        </is>
      </c>
      <c r="AN46" s="32" t="inlineStr">
        <is>
          <t>Partly</t>
        </is>
      </c>
      <c r="AO46" s="32" t="inlineStr">
        <is>
          <t>Sep 30, 2026</t>
        </is>
      </c>
      <c r="AP46" s="35" t="inlineStr">
        <is>
          <t>Open</t>
        </is>
      </c>
      <c r="AQ46" s="30" t="inlineStr">
        <is>
          <t>https://www.floridastudentfinancialaidsg.org/</t>
        </is>
      </c>
    </row>
    <row r="47" ht="60" customHeight="1">
      <c r="A47" s="36" t="inlineStr">
        <is>
          <t>Illinois Veteran Grant (IVG)</t>
        </is>
      </c>
      <c r="B47" s="37" t="inlineStr">
        <is>
          <t>Funding</t>
        </is>
      </c>
      <c r="C47" s="37" t="inlineStr">
        <is>
          <t>Funding</t>
        </is>
      </c>
      <c r="D47" s="38" t="n">
        <v>4</v>
      </c>
      <c r="E47" s="37" t="inlineStr">
        <is>
          <t>State education benefit that can cover tuition for eligible residents.</t>
        </is>
      </c>
      <c r="F47" s="37" t="inlineStr">
        <is>
          <t>Depends on what it funds</t>
        </is>
      </c>
      <c r="G47" s="39" t="inlineStr">
        <is>
          <t>Rolling</t>
        </is>
      </c>
      <c r="H47" s="40" t="n"/>
      <c r="I47" s="41">
        <f>IF(ISNUMBER(H47),H47-TODAY(),"")</f>
        <v/>
      </c>
      <c r="J47" s="39" t="inlineStr">
        <is>
          <t>No</t>
        </is>
      </c>
      <c r="K47" s="39" t="inlineStr">
        <is>
          <t>No</t>
        </is>
      </c>
      <c r="L47" s="39" t="inlineStr">
        <is>
          <t>No</t>
        </is>
      </c>
      <c r="M47" s="39" t="inlineStr">
        <is>
          <t>Yes</t>
        </is>
      </c>
      <c r="N47" s="39" t="inlineStr">
        <is>
          <t>Check</t>
        </is>
      </c>
      <c r="O47" s="39" t="inlineStr">
        <is>
          <t>Yes</t>
        </is>
      </c>
      <c r="P47" s="39" t="inlineStr">
        <is>
          <t>Check</t>
        </is>
      </c>
      <c r="Q47" s="39" t="inlineStr">
        <is>
          <t>No</t>
        </is>
      </c>
      <c r="R47" s="39" t="inlineStr">
        <is>
          <t>No</t>
        </is>
      </c>
      <c r="S47" s="39" t="inlineStr">
        <is>
          <t>No</t>
        </is>
      </c>
      <c r="T47" s="39" t="inlineStr">
        <is>
          <t>IL</t>
        </is>
      </c>
      <c r="U47" s="39" t="inlineStr">
        <is>
          <t>No</t>
        </is>
      </c>
      <c r="V47" s="39" t="inlineStr">
        <is>
          <t>No</t>
        </is>
      </c>
      <c r="W47" s="39" t="inlineStr">
        <is>
          <t>Check</t>
        </is>
      </c>
      <c r="X47" s="39" t="inlineStr">
        <is>
          <t>Free</t>
        </is>
      </c>
      <c r="Y47" s="39" t="inlineStr">
        <is>
          <t>Yes</t>
        </is>
      </c>
      <c r="Z47" s="37" t="inlineStr">
        <is>
          <t>Funding</t>
        </is>
      </c>
      <c r="AA47" s="37" t="inlineStr">
        <is>
          <t>Education Funding</t>
        </is>
      </c>
      <c r="AB47" s="37" t="inlineStr">
        <is>
          <t>Tuition and fees at IL public colleges</t>
        </is>
      </c>
      <c r="AC47" s="37" t="inlineStr">
        <is>
          <t>Free</t>
        </is>
      </c>
      <c r="AD47" s="37" t="inlineStr">
        <is>
          <t>No</t>
        </is>
      </c>
      <c r="AE47" s="37" t="inlineStr">
        <is>
          <t>IL public schools</t>
        </is>
      </c>
      <c r="AF47" s="37" t="inlineStr">
        <is>
          <t>N/A</t>
        </is>
      </c>
      <c r="AG47" s="37" t="inlineStr">
        <is>
          <t>N/A</t>
        </is>
      </c>
      <c r="AH47" s="37" t="inlineStr">
        <is>
          <t>Up to 120 units</t>
        </is>
      </c>
      <c r="AI47" s="37" t="inlineStr">
        <is>
          <t>Illinois</t>
        </is>
      </c>
      <c r="AJ47" s="37" t="inlineStr">
        <is>
          <t>Illinois Student Assistance Commission</t>
        </is>
      </c>
      <c r="AK47" s="37" t="inlineStr">
        <is>
          <t>IL residency before and after service</t>
        </is>
      </c>
      <c r="AL47" s="37" t="inlineStr">
        <is>
          <t>Verification: Link live (HTTP 200); details from official page/search not fully re-confirmed.</t>
        </is>
      </c>
      <c r="AM47" s="37" t="inlineStr">
        <is>
          <t>Unknown</t>
        </is>
      </c>
      <c r="AN47" s="39" t="inlineStr">
        <is>
          <t>Partly</t>
        </is>
      </c>
      <c r="AO47" s="39" t="inlineStr">
        <is>
          <t>Sep 30, 2026</t>
        </is>
      </c>
      <c r="AP47" s="42" t="inlineStr">
        <is>
          <t>Open</t>
        </is>
      </c>
      <c r="AQ47" s="37" t="inlineStr">
        <is>
          <t>https://www.isac.org/students/during-college/military-service/index.html</t>
        </is>
      </c>
    </row>
    <row r="48" ht="60" customHeight="1">
      <c r="A48" s="29" t="inlineStr">
        <is>
          <t>Maryland Veterans of the Afghanistan and Iraq Conflicts Scholarship</t>
        </is>
      </c>
      <c r="B48" s="30" t="inlineStr">
        <is>
          <t>Funding</t>
        </is>
      </c>
      <c r="C48" s="30" t="inlineStr">
        <is>
          <t>Funding</t>
        </is>
      </c>
      <c r="D48" s="31" t="n">
        <v>4</v>
      </c>
      <c r="E48" s="30" t="inlineStr">
        <is>
          <t>State education benefit that can cover tuition for eligible residents.</t>
        </is>
      </c>
      <c r="F48" s="30" t="inlineStr">
        <is>
          <t>Depends on what it funds</t>
        </is>
      </c>
      <c r="G48" s="32" t="inlineStr">
        <is>
          <t>Unknown</t>
        </is>
      </c>
      <c r="H48" s="33" t="inlineStr">
        <is>
          <t>Unknown</t>
        </is>
      </c>
      <c r="I48" s="34">
        <f>IF(ISNUMBER(H48),H48-TODAY(),"")</f>
        <v/>
      </c>
      <c r="J48" s="32" t="inlineStr">
        <is>
          <t>No</t>
        </is>
      </c>
      <c r="K48" s="32" t="inlineStr">
        <is>
          <t>No</t>
        </is>
      </c>
      <c r="L48" s="32" t="inlineStr">
        <is>
          <t>No</t>
        </is>
      </c>
      <c r="M48" s="32" t="inlineStr">
        <is>
          <t>Yes</t>
        </is>
      </c>
      <c r="N48" s="32" t="inlineStr">
        <is>
          <t>Check</t>
        </is>
      </c>
      <c r="O48" s="32" t="inlineStr">
        <is>
          <t>No</t>
        </is>
      </c>
      <c r="P48" s="32" t="inlineStr">
        <is>
          <t>Check</t>
        </is>
      </c>
      <c r="Q48" s="32" t="inlineStr">
        <is>
          <t>No</t>
        </is>
      </c>
      <c r="R48" s="32" t="inlineStr">
        <is>
          <t>No</t>
        </is>
      </c>
      <c r="S48" s="32" t="inlineStr">
        <is>
          <t>No</t>
        </is>
      </c>
      <c r="T48" s="32" t="inlineStr">
        <is>
          <t>MD</t>
        </is>
      </c>
      <c r="U48" s="32" t="inlineStr">
        <is>
          <t>No</t>
        </is>
      </c>
      <c r="V48" s="32" t="inlineStr">
        <is>
          <t>No</t>
        </is>
      </c>
      <c r="W48" s="32" t="inlineStr">
        <is>
          <t>Check</t>
        </is>
      </c>
      <c r="X48" s="32" t="inlineStr">
        <is>
          <t>Free</t>
        </is>
      </c>
      <c r="Y48" s="32" t="inlineStr">
        <is>
          <t>Yes</t>
        </is>
      </c>
      <c r="Z48" s="30" t="inlineStr">
        <is>
          <t>Funding</t>
        </is>
      </c>
      <c r="AA48" s="30" t="inlineStr">
        <is>
          <t>Education Funding</t>
        </is>
      </c>
      <c r="AB48" s="30" t="inlineStr">
        <is>
          <t>Scholarship for MD residents who served in Iraq/Afghanistan</t>
        </is>
      </c>
      <c r="AC48" s="30" t="inlineStr">
        <is>
          <t>Free</t>
        </is>
      </c>
      <c r="AD48" s="30" t="inlineStr">
        <is>
          <t>Award varies</t>
        </is>
      </c>
      <c r="AE48" s="30" t="inlineStr">
        <is>
          <t>MD schools</t>
        </is>
      </c>
      <c r="AF48" s="30" t="inlineStr">
        <is>
          <t>Typically March (verify)</t>
        </is>
      </c>
      <c r="AG48" s="30" t="inlineStr">
        <is>
          <t>Unknown</t>
        </is>
      </c>
      <c r="AH48" s="30" t="inlineStr">
        <is>
          <t>Annual</t>
        </is>
      </c>
      <c r="AI48" s="30" t="inlineStr">
        <is>
          <t>Maryland</t>
        </is>
      </c>
      <c r="AJ48" s="30" t="inlineStr">
        <is>
          <t>Maryland Higher Education Commission</t>
        </is>
      </c>
      <c r="AK48" s="30" t="inlineStr">
        <is>
          <t>MD residency; OIF/OEF service</t>
        </is>
      </c>
      <c r="AL48" s="30" t="inlineStr">
        <is>
          <t>Verification: Link live (HTTP 200); details from official page/search not fully re-confirmed.</t>
        </is>
      </c>
      <c r="AM48" s="30" t="inlineStr">
        <is>
          <t>Unknown</t>
        </is>
      </c>
      <c r="AN48" s="32" t="inlineStr">
        <is>
          <t>Partly</t>
        </is>
      </c>
      <c r="AO48" s="32" t="inlineStr">
        <is>
          <t>Sep 30, 2026</t>
        </is>
      </c>
      <c r="AP48" s="35" t="inlineStr">
        <is>
          <t>Open</t>
        </is>
      </c>
      <c r="AQ48" s="30" t="inlineStr">
        <is>
          <t>https://mhec.maryland.gov/preparing/Pages/FinancialAid/descriptions.aspx</t>
        </is>
      </c>
    </row>
    <row r="49" ht="60" customHeight="1">
      <c r="A49" s="36" t="inlineStr">
        <is>
          <t>Massachusetts Categorical Tuition Waiver (veterans)</t>
        </is>
      </c>
      <c r="B49" s="37" t="inlineStr">
        <is>
          <t>Funding</t>
        </is>
      </c>
      <c r="C49" s="37" t="inlineStr">
        <is>
          <t>Funding</t>
        </is>
      </c>
      <c r="D49" s="38" t="n">
        <v>4</v>
      </c>
      <c r="E49" s="37" t="inlineStr">
        <is>
          <t>State education benefit that can cover tuition for eligible residents.</t>
        </is>
      </c>
      <c r="F49" s="37" t="inlineStr">
        <is>
          <t>Depends on what it funds</t>
        </is>
      </c>
      <c r="G49" s="39" t="inlineStr">
        <is>
          <t>Rolling</t>
        </is>
      </c>
      <c r="H49" s="40" t="n"/>
      <c r="I49" s="41">
        <f>IF(ISNUMBER(H49),H49-TODAY(),"")</f>
        <v/>
      </c>
      <c r="J49" s="39" t="inlineStr">
        <is>
          <t>No</t>
        </is>
      </c>
      <c r="K49" s="39" t="inlineStr">
        <is>
          <t>No</t>
        </is>
      </c>
      <c r="L49" s="39" t="inlineStr">
        <is>
          <t>No</t>
        </is>
      </c>
      <c r="M49" s="39" t="inlineStr">
        <is>
          <t>Yes</t>
        </is>
      </c>
      <c r="N49" s="39" t="inlineStr">
        <is>
          <t>Check</t>
        </is>
      </c>
      <c r="O49" s="39" t="inlineStr">
        <is>
          <t>Yes</t>
        </is>
      </c>
      <c r="P49" s="39" t="inlineStr">
        <is>
          <t>Check</t>
        </is>
      </c>
      <c r="Q49" s="39" t="inlineStr">
        <is>
          <t>No</t>
        </is>
      </c>
      <c r="R49" s="39" t="inlineStr">
        <is>
          <t>No</t>
        </is>
      </c>
      <c r="S49" s="39" t="inlineStr">
        <is>
          <t>No</t>
        </is>
      </c>
      <c r="T49" s="39" t="inlineStr">
        <is>
          <t>MA</t>
        </is>
      </c>
      <c r="U49" s="39" t="inlineStr">
        <is>
          <t>No</t>
        </is>
      </c>
      <c r="V49" s="39" t="inlineStr">
        <is>
          <t>No</t>
        </is>
      </c>
      <c r="W49" s="39" t="inlineStr">
        <is>
          <t>Check</t>
        </is>
      </c>
      <c r="X49" s="39" t="inlineStr">
        <is>
          <t>Free</t>
        </is>
      </c>
      <c r="Y49" s="39" t="inlineStr">
        <is>
          <t>Yes</t>
        </is>
      </c>
      <c r="Z49" s="37" t="inlineStr">
        <is>
          <t>Funding</t>
        </is>
      </c>
      <c r="AA49" s="37" t="inlineStr">
        <is>
          <t>Education Funding</t>
        </is>
      </c>
      <c r="AB49" s="37" t="inlineStr">
        <is>
          <t>Tuition waiver at MA public institutions</t>
        </is>
      </c>
      <c r="AC49" s="37" t="inlineStr">
        <is>
          <t>Free tuition (fees not)</t>
        </is>
      </c>
      <c r="AD49" s="37" t="inlineStr">
        <is>
          <t>No</t>
        </is>
      </c>
      <c r="AE49" s="37" t="inlineStr">
        <is>
          <t>MA schools</t>
        </is>
      </c>
      <c r="AF49" s="37" t="inlineStr">
        <is>
          <t>N/A</t>
        </is>
      </c>
      <c r="AG49" s="37" t="inlineStr">
        <is>
          <t>N/A</t>
        </is>
      </c>
      <c r="AH49" s="37" t="inlineStr">
        <is>
          <t>Varies</t>
        </is>
      </c>
      <c r="AI49" s="37" t="inlineStr">
        <is>
          <t>Massachusetts</t>
        </is>
      </c>
      <c r="AJ49" s="37" t="inlineStr">
        <is>
          <t>Massachusetts Department of Higher Education</t>
        </is>
      </c>
      <c r="AK49" s="37" t="inlineStr">
        <is>
          <t>MA residency</t>
        </is>
      </c>
      <c r="AL49" s="37" t="inlineStr">
        <is>
          <t>Verification: Link live (HTTP 200); details from official page/search not fully re-confirmed.</t>
        </is>
      </c>
      <c r="AM49" s="37" t="inlineStr">
        <is>
          <t>Unknown</t>
        </is>
      </c>
      <c r="AN49" s="39" t="inlineStr">
        <is>
          <t>Partly</t>
        </is>
      </c>
      <c r="AO49" s="39" t="inlineStr">
        <is>
          <t>Sep 30, 2026</t>
        </is>
      </c>
      <c r="AP49" s="42" t="inlineStr">
        <is>
          <t>Open</t>
        </is>
      </c>
      <c r="AQ49" s="37" t="inlineStr">
        <is>
          <t>https://www.mass.edu/osfa/programs/categorical.asp</t>
        </is>
      </c>
    </row>
    <row r="50" ht="60" customHeight="1">
      <c r="A50" s="29" t="inlineStr">
        <is>
          <t>NC Scholarship for Children of Wartime Veterans</t>
        </is>
      </c>
      <c r="B50" s="30" t="inlineStr">
        <is>
          <t>Funding</t>
        </is>
      </c>
      <c r="C50" s="30" t="inlineStr">
        <is>
          <t>Funding</t>
        </is>
      </c>
      <c r="D50" s="31" t="n">
        <v>4</v>
      </c>
      <c r="E50" s="30" t="inlineStr">
        <is>
          <t>State tuition benefit for children of qualifying veterans.</t>
        </is>
      </c>
      <c r="F50" s="30" t="inlineStr">
        <is>
          <t>Depends on what it funds</t>
        </is>
      </c>
      <c r="G50" s="32" t="inlineStr">
        <is>
          <t>Unknown</t>
        </is>
      </c>
      <c r="H50" s="33" t="n">
        <v>46432</v>
      </c>
      <c r="I50" s="34">
        <f>IF(ISNUMBER(H50),H50-TODAY(),"")</f>
        <v/>
      </c>
      <c r="J50" s="32" t="inlineStr">
        <is>
          <t>No</t>
        </is>
      </c>
      <c r="K50" s="32" t="inlineStr">
        <is>
          <t>No</t>
        </is>
      </c>
      <c r="L50" s="32" t="inlineStr">
        <is>
          <t>No</t>
        </is>
      </c>
      <c r="M50" s="32" t="inlineStr">
        <is>
          <t>Yes</t>
        </is>
      </c>
      <c r="N50" s="32" t="inlineStr">
        <is>
          <t>No</t>
        </is>
      </c>
      <c r="O50" s="32" t="inlineStr">
        <is>
          <t>No</t>
        </is>
      </c>
      <c r="P50" s="32" t="inlineStr">
        <is>
          <t>Yes</t>
        </is>
      </c>
      <c r="Q50" s="32" t="inlineStr">
        <is>
          <t>No</t>
        </is>
      </c>
      <c r="R50" s="32" t="inlineStr">
        <is>
          <t>Yes</t>
        </is>
      </c>
      <c r="S50" s="32" t="inlineStr">
        <is>
          <t>No</t>
        </is>
      </c>
      <c r="T50" s="32" t="inlineStr">
        <is>
          <t>NC</t>
        </is>
      </c>
      <c r="U50" s="32" t="inlineStr">
        <is>
          <t>No</t>
        </is>
      </c>
      <c r="V50" s="32" t="inlineStr">
        <is>
          <t>No</t>
        </is>
      </c>
      <c r="W50" s="32" t="inlineStr">
        <is>
          <t>Check</t>
        </is>
      </c>
      <c r="X50" s="32" t="inlineStr">
        <is>
          <t>Free</t>
        </is>
      </c>
      <c r="Y50" s="32" t="inlineStr">
        <is>
          <t>Yes</t>
        </is>
      </c>
      <c r="Z50" s="30" t="inlineStr">
        <is>
          <t>Funding</t>
        </is>
      </c>
      <c r="AA50" s="30" t="inlineStr">
        <is>
          <t>Education Funding</t>
        </is>
      </c>
      <c r="AB50" s="30" t="inlineStr">
        <is>
          <t>Tuition, fees, board for children of qualifying disabled/deceased wartime veterans</t>
        </is>
      </c>
      <c r="AC50" s="30" t="inlineStr">
        <is>
          <t>Free</t>
        </is>
      </c>
      <c r="AD50" s="30" t="inlineStr">
        <is>
          <t>Room/board for some classes</t>
        </is>
      </c>
      <c r="AE50" s="30" t="inlineStr">
        <is>
          <t>N/A</t>
        </is>
      </c>
      <c r="AF50" s="30" t="inlineStr">
        <is>
          <t>Feb 14 annually if veteran under 100% SC (Fall 2026 passed)</t>
        </is>
      </c>
      <c r="AG50" s="30" t="inlineStr">
        <is>
          <t>Annual</t>
        </is>
      </c>
      <c r="AH50" s="30" t="inlineStr">
        <is>
          <t>Up to 8 semesters</t>
        </is>
      </c>
      <c r="AI50" s="30" t="inlineStr">
        <is>
          <t>North Carolina</t>
        </is>
      </c>
      <c r="AJ50" s="30" t="inlineStr">
        <is>
          <t>NC Department of Military and Veterans Affairs</t>
        </is>
      </c>
      <c r="AK50" s="30" t="inlineStr">
        <is>
          <t>Children of NC (North Carolina) wartime veterans meeting disability/death criteria</t>
        </is>
      </c>
      <c r="AL50" s="30" t="inlineStr">
        <is>
          <t>No NC (North Carolina) state tuition waiver for the disabled veteran personally was found. | Verification: NC DMVA (Department of Military and Veterans Affairs) scholarships page: Feb 14 deadline (under 100%), Fall 2026 passed.</t>
        </is>
      </c>
      <c r="AM50" s="30" t="inlineStr">
        <is>
          <t>Unknown</t>
        </is>
      </c>
      <c r="AN50" s="32" t="inlineStr">
        <is>
          <t>Verified</t>
        </is>
      </c>
      <c r="AO50" s="32" t="inlineStr">
        <is>
          <t>Oct 4, 2026</t>
        </is>
      </c>
      <c r="AP50" s="35" t="inlineStr">
        <is>
          <t>Open</t>
        </is>
      </c>
      <c r="AQ50" s="30" t="inlineStr">
        <is>
          <t>https://www.milvets.nc.gov/benefits-services/scholarships</t>
        </is>
      </c>
    </row>
    <row r="51" ht="60" customHeight="1">
      <c r="A51" s="36" t="inlineStr">
        <is>
          <t>New York Veterans Tuition Award</t>
        </is>
      </c>
      <c r="B51" s="37" t="inlineStr">
        <is>
          <t>Funding</t>
        </is>
      </c>
      <c r="C51" s="37" t="inlineStr">
        <is>
          <t>Funding</t>
        </is>
      </c>
      <c r="D51" s="38" t="n">
        <v>4</v>
      </c>
      <c r="E51" s="37" t="inlineStr">
        <is>
          <t>State education benefit that can cover tuition for eligible residents.</t>
        </is>
      </c>
      <c r="F51" s="37" t="inlineStr">
        <is>
          <t>Depends on what it funds</t>
        </is>
      </c>
      <c r="G51" s="39" t="inlineStr">
        <is>
          <t>Rolling</t>
        </is>
      </c>
      <c r="H51" s="40" t="n"/>
      <c r="I51" s="41">
        <f>IF(ISNUMBER(H51),H51-TODAY(),"")</f>
        <v/>
      </c>
      <c r="J51" s="39" t="inlineStr">
        <is>
          <t>No</t>
        </is>
      </c>
      <c r="K51" s="39" t="inlineStr">
        <is>
          <t>No</t>
        </is>
      </c>
      <c r="L51" s="39" t="inlineStr">
        <is>
          <t>No</t>
        </is>
      </c>
      <c r="M51" s="39" t="inlineStr">
        <is>
          <t>Yes</t>
        </is>
      </c>
      <c r="N51" s="39" t="inlineStr">
        <is>
          <t>Check</t>
        </is>
      </c>
      <c r="O51" s="39" t="inlineStr">
        <is>
          <t>Yes</t>
        </is>
      </c>
      <c r="P51" s="39" t="inlineStr">
        <is>
          <t>Check</t>
        </is>
      </c>
      <c r="Q51" s="39" t="inlineStr">
        <is>
          <t>No</t>
        </is>
      </c>
      <c r="R51" s="39" t="inlineStr">
        <is>
          <t>No</t>
        </is>
      </c>
      <c r="S51" s="39" t="inlineStr">
        <is>
          <t>No</t>
        </is>
      </c>
      <c r="T51" s="39" t="inlineStr">
        <is>
          <t>NY</t>
        </is>
      </c>
      <c r="U51" s="39" t="inlineStr">
        <is>
          <t>No</t>
        </is>
      </c>
      <c r="V51" s="39" t="inlineStr">
        <is>
          <t>No</t>
        </is>
      </c>
      <c r="W51" s="39" t="inlineStr">
        <is>
          <t>Check</t>
        </is>
      </c>
      <c r="X51" s="39" t="inlineStr">
        <is>
          <t>Free</t>
        </is>
      </c>
      <c r="Y51" s="39" t="inlineStr">
        <is>
          <t>Yes</t>
        </is>
      </c>
      <c r="Z51" s="37" t="inlineStr">
        <is>
          <t>Funding</t>
        </is>
      </c>
      <c r="AA51" s="37" t="inlineStr">
        <is>
          <t>Education Funding</t>
        </is>
      </c>
      <c r="AB51" s="37" t="inlineStr">
        <is>
          <t>Tuition awards for NY veterans</t>
        </is>
      </c>
      <c r="AC51" s="37" t="inlineStr">
        <is>
          <t>Free</t>
        </is>
      </c>
      <c r="AD51" s="37" t="inlineStr">
        <is>
          <t>No</t>
        </is>
      </c>
      <c r="AE51" s="37" t="inlineStr">
        <is>
          <t>NY schools</t>
        </is>
      </c>
      <c r="AF51" s="37" t="inlineStr">
        <is>
          <t>N/A</t>
        </is>
      </c>
      <c r="AG51" s="37" t="inlineStr">
        <is>
          <t>N/A</t>
        </is>
      </c>
      <c r="AH51" s="37" t="inlineStr">
        <is>
          <t>Varies</t>
        </is>
      </c>
      <c r="AI51" s="37" t="inlineStr">
        <is>
          <t>New York</t>
        </is>
      </c>
      <c r="AJ51" s="37" t="inlineStr">
        <is>
          <t>NY HESC</t>
        </is>
      </c>
      <c r="AK51" s="37" t="inlineStr">
        <is>
          <t>NY residency; combat service criteria</t>
        </is>
      </c>
      <c r="AL51" s="37" t="inlineStr">
        <is>
          <t>Verification: Site blocks automated checks (HTTP 403); link format confirmed via search.</t>
        </is>
      </c>
      <c r="AM51" s="37" t="inlineStr">
        <is>
          <t>Unknown</t>
        </is>
      </c>
      <c r="AN51" s="39" t="inlineStr">
        <is>
          <t>Partly</t>
        </is>
      </c>
      <c r="AO51" s="39" t="inlineStr">
        <is>
          <t>Sep 30, 2026</t>
        </is>
      </c>
      <c r="AP51" s="42" t="inlineStr">
        <is>
          <t>Open</t>
        </is>
      </c>
      <c r="AQ51" s="37" t="inlineStr">
        <is>
          <t>https://www.hesc.ny.gov/</t>
        </is>
      </c>
    </row>
    <row r="52" ht="60" customHeight="1">
      <c r="A52" s="29" t="inlineStr">
        <is>
          <t>Texas Hazlewood Act</t>
        </is>
      </c>
      <c r="B52" s="30" t="inlineStr">
        <is>
          <t>Funding</t>
        </is>
      </c>
      <c r="C52" s="30" t="inlineStr">
        <is>
          <t>Funding</t>
        </is>
      </c>
      <c r="D52" s="31" t="n">
        <v>4</v>
      </c>
      <c r="E52" s="30" t="inlineStr">
        <is>
          <t>State education benefit that can cover tuition for eligible residents.</t>
        </is>
      </c>
      <c r="F52" s="30" t="inlineStr">
        <is>
          <t>Depends on what it funds</t>
        </is>
      </c>
      <c r="G52" s="32" t="inlineStr">
        <is>
          <t>Rolling</t>
        </is>
      </c>
      <c r="H52" s="33" t="n"/>
      <c r="I52" s="34">
        <f>IF(ISNUMBER(H52),H52-TODAY(),"")</f>
        <v/>
      </c>
      <c r="J52" s="32" t="inlineStr">
        <is>
          <t>No</t>
        </is>
      </c>
      <c r="K52" s="32" t="inlineStr">
        <is>
          <t>No</t>
        </is>
      </c>
      <c r="L52" s="32" t="inlineStr">
        <is>
          <t>No</t>
        </is>
      </c>
      <c r="M52" s="32" t="inlineStr">
        <is>
          <t>Yes</t>
        </is>
      </c>
      <c r="N52" s="32" t="inlineStr">
        <is>
          <t>Check</t>
        </is>
      </c>
      <c r="O52" s="32" t="inlineStr">
        <is>
          <t>Yes</t>
        </is>
      </c>
      <c r="P52" s="32" t="inlineStr">
        <is>
          <t>Check</t>
        </is>
      </c>
      <c r="Q52" s="32" t="inlineStr">
        <is>
          <t>No</t>
        </is>
      </c>
      <c r="R52" s="32" t="inlineStr">
        <is>
          <t>No</t>
        </is>
      </c>
      <c r="S52" s="32" t="inlineStr">
        <is>
          <t>No</t>
        </is>
      </c>
      <c r="T52" s="32" t="inlineStr">
        <is>
          <t>TX</t>
        </is>
      </c>
      <c r="U52" s="32" t="inlineStr">
        <is>
          <t>No</t>
        </is>
      </c>
      <c r="V52" s="32" t="inlineStr">
        <is>
          <t>No</t>
        </is>
      </c>
      <c r="W52" s="32" t="inlineStr">
        <is>
          <t>Hybrid</t>
        </is>
      </c>
      <c r="X52" s="32" t="inlineStr">
        <is>
          <t>Free</t>
        </is>
      </c>
      <c r="Y52" s="32" t="inlineStr">
        <is>
          <t>Yes</t>
        </is>
      </c>
      <c r="Z52" s="30" t="inlineStr">
        <is>
          <t>Funding</t>
        </is>
      </c>
      <c r="AA52" s="30" t="inlineStr">
        <is>
          <t>Education Funding</t>
        </is>
      </c>
      <c r="AB52" s="30" t="inlineStr">
        <is>
          <t>Up to 150 credit hours tuition exemption</t>
        </is>
      </c>
      <c r="AC52" s="30" t="inlineStr">
        <is>
          <t>Free</t>
        </is>
      </c>
      <c r="AD52" s="30" t="inlineStr">
        <is>
          <t>No</t>
        </is>
      </c>
      <c r="AE52" s="30" t="inlineStr">
        <is>
          <t>In-person/online at TX public schools</t>
        </is>
      </c>
      <c r="AF52" s="30" t="inlineStr">
        <is>
          <t>N/A</t>
        </is>
      </c>
      <c r="AG52" s="30" t="inlineStr">
        <is>
          <t>N/A</t>
        </is>
      </c>
      <c r="AH52" s="30" t="inlineStr">
        <is>
          <t>150 hours</t>
        </is>
      </c>
      <c r="AI52" s="30" t="inlineStr">
        <is>
          <t>Texas</t>
        </is>
      </c>
      <c r="AJ52" s="30" t="inlineStr">
        <is>
          <t>Texas Veterans Commission</t>
        </is>
      </c>
      <c r="AK52" s="30" t="inlineStr">
        <is>
          <t>Texas resident at entry or designated TX as home of record; honorable; 181+ days</t>
        </is>
      </c>
      <c r="AL52" s="30" t="inlineStr">
        <is>
          <t>Verification: Link live (HTTP 200); details from official page/search not fully re-confirmed.</t>
        </is>
      </c>
      <c r="AM52" s="30" t="inlineStr">
        <is>
          <t>Unknown</t>
        </is>
      </c>
      <c r="AN52" s="32" t="inlineStr">
        <is>
          <t>Partly</t>
        </is>
      </c>
      <c r="AO52" s="32" t="inlineStr">
        <is>
          <t>Sep 30, 2026</t>
        </is>
      </c>
      <c r="AP52" s="35" t="inlineStr">
        <is>
          <t>Open</t>
        </is>
      </c>
      <c r="AQ52" s="30" t="inlineStr">
        <is>
          <t>https://www.tvc.texas.gov/education/hazlewood/</t>
        </is>
      </c>
    </row>
    <row r="53" ht="60" customHeight="1">
      <c r="A53" s="36" t="inlineStr">
        <is>
          <t>Virginia Military Survivors and Dependents Education Program (VMSDEP)</t>
        </is>
      </c>
      <c r="B53" s="37" t="inlineStr">
        <is>
          <t>Funding</t>
        </is>
      </c>
      <c r="C53" s="37" t="inlineStr">
        <is>
          <t>Funding</t>
        </is>
      </c>
      <c r="D53" s="38" t="n">
        <v>4</v>
      </c>
      <c r="E53" s="37" t="inlineStr">
        <is>
          <t>State education benefit that can cover tuition for eligible residents.</t>
        </is>
      </c>
      <c r="F53" s="37" t="inlineStr">
        <is>
          <t>Depends on what it funds</t>
        </is>
      </c>
      <c r="G53" s="39" t="inlineStr">
        <is>
          <t>Open</t>
        </is>
      </c>
      <c r="H53" s="40" t="n">
        <v>46327</v>
      </c>
      <c r="I53" s="41">
        <f>IF(ISNUMBER(H53),H53-TODAY(),"")</f>
        <v/>
      </c>
      <c r="J53" s="39" t="inlineStr">
        <is>
          <t>No</t>
        </is>
      </c>
      <c r="K53" s="39" t="inlineStr">
        <is>
          <t>No</t>
        </is>
      </c>
      <c r="L53" s="39" t="inlineStr">
        <is>
          <t>No</t>
        </is>
      </c>
      <c r="M53" s="39" t="inlineStr">
        <is>
          <t>Yes</t>
        </is>
      </c>
      <c r="N53" s="39" t="inlineStr">
        <is>
          <t>No</t>
        </is>
      </c>
      <c r="O53" s="39" t="inlineStr">
        <is>
          <t>No</t>
        </is>
      </c>
      <c r="P53" s="39" t="inlineStr">
        <is>
          <t>Yes</t>
        </is>
      </c>
      <c r="Q53" s="39" t="inlineStr">
        <is>
          <t>No</t>
        </is>
      </c>
      <c r="R53" s="39" t="inlineStr">
        <is>
          <t>Yes</t>
        </is>
      </c>
      <c r="S53" s="39" t="inlineStr">
        <is>
          <t>No</t>
        </is>
      </c>
      <c r="T53" s="39" t="inlineStr">
        <is>
          <t>VA</t>
        </is>
      </c>
      <c r="U53" s="39" t="inlineStr">
        <is>
          <t>No</t>
        </is>
      </c>
      <c r="V53" s="39" t="inlineStr">
        <is>
          <t>No</t>
        </is>
      </c>
      <c r="W53" s="39" t="inlineStr">
        <is>
          <t>Check</t>
        </is>
      </c>
      <c r="X53" s="39" t="inlineStr">
        <is>
          <t>Free</t>
        </is>
      </c>
      <c r="Y53" s="39" t="inlineStr">
        <is>
          <t>Yes</t>
        </is>
      </c>
      <c r="Z53" s="37" t="inlineStr">
        <is>
          <t>Funding</t>
        </is>
      </c>
      <c r="AA53" s="37" t="inlineStr">
        <is>
          <t>Education Funding, Disability Benefits</t>
        </is>
      </c>
      <c r="AB53" s="37" t="inlineStr">
        <is>
          <t>Tuition waiver for dependents of disabled veterans</t>
        </is>
      </c>
      <c r="AC53" s="37" t="inlineStr">
        <is>
          <t>Free</t>
        </is>
      </c>
      <c r="AD53" s="37" t="inlineStr">
        <is>
          <t>Stipend for some</t>
        </is>
      </c>
      <c r="AE53" s="37" t="inlineStr">
        <is>
          <t>VA schools</t>
        </is>
      </c>
      <c r="AF53" s="37" t="inlineStr">
        <is>
          <t>Application target dates: Fall Jul 1, Spring Nov 1, Summer Apr 1</t>
        </is>
      </c>
      <c r="AG53" s="37" t="inlineStr">
        <is>
          <t>N/A</t>
        </is>
      </c>
      <c r="AH53" s="37" t="inlineStr">
        <is>
          <t>Varies</t>
        </is>
      </c>
      <c r="AI53" s="37" t="inlineStr">
        <is>
          <t>Virginia</t>
        </is>
      </c>
      <c r="AJ53" s="37" t="inlineStr">
        <is>
          <t>Virginia DVS</t>
        </is>
      </c>
      <c r="AK53" s="37" t="inlineStr">
        <is>
          <t>Spouses and children of veterans rated totally and permanently disabled or at least 90% (and other qualifying military deaths/injuries); Virginia residency rules apply</t>
        </is>
      </c>
      <c r="AL53" s="37" t="inlineStr">
        <is>
          <t>Verification: Site blocks automated checks (HTTP 403); link format confirmed via search. | Oct 4, 2026 check: old link returned 404; Virginia DVS page lists a tuition and fee waiver for up to 8 semesters at Virginia public schools.</t>
        </is>
      </c>
      <c r="AM53" s="37" t="inlineStr">
        <is>
          <t>844-838-7838</t>
        </is>
      </c>
      <c r="AN53" s="39" t="inlineStr">
        <is>
          <t>Partly</t>
        </is>
      </c>
      <c r="AO53" s="39" t="inlineStr">
        <is>
          <t>Oct 4, 2026</t>
        </is>
      </c>
      <c r="AP53" s="42" t="inlineStr">
        <is>
          <t>Open</t>
        </is>
      </c>
      <c r="AQ53" s="37" t="inlineStr">
        <is>
          <t>https://www.dvs.virginia.gov/benefits-services/education/virginia-military-survivors-dependents-education-program-vmsdep</t>
        </is>
      </c>
    </row>
    <row r="54" ht="60" customHeight="1">
      <c r="A54" s="29" t="inlineStr">
        <is>
          <t>Wisconsin GI Bill</t>
        </is>
      </c>
      <c r="B54" s="30" t="inlineStr">
        <is>
          <t>Funding</t>
        </is>
      </c>
      <c r="C54" s="30" t="inlineStr">
        <is>
          <t>Funding</t>
        </is>
      </c>
      <c r="D54" s="31" t="n">
        <v>4</v>
      </c>
      <c r="E54" s="30" t="inlineStr">
        <is>
          <t>State education benefit that can cover tuition for eligible residents.</t>
        </is>
      </c>
      <c r="F54" s="30" t="inlineStr">
        <is>
          <t>Depends on what it funds</t>
        </is>
      </c>
      <c r="G54" s="32" t="inlineStr">
        <is>
          <t>Rolling</t>
        </is>
      </c>
      <c r="H54" s="33" t="n"/>
      <c r="I54" s="34">
        <f>IF(ISNUMBER(H54),H54-TODAY(),"")</f>
        <v/>
      </c>
      <c r="J54" s="32" t="inlineStr">
        <is>
          <t>No</t>
        </is>
      </c>
      <c r="K54" s="32" t="inlineStr">
        <is>
          <t>No</t>
        </is>
      </c>
      <c r="L54" s="32" t="inlineStr">
        <is>
          <t>No</t>
        </is>
      </c>
      <c r="M54" s="32" t="inlineStr">
        <is>
          <t>Yes</t>
        </is>
      </c>
      <c r="N54" s="32" t="inlineStr">
        <is>
          <t>Check</t>
        </is>
      </c>
      <c r="O54" s="32" t="inlineStr">
        <is>
          <t>Yes</t>
        </is>
      </c>
      <c r="P54" s="32" t="inlineStr">
        <is>
          <t>Check</t>
        </is>
      </c>
      <c r="Q54" s="32" t="inlineStr">
        <is>
          <t>No</t>
        </is>
      </c>
      <c r="R54" s="32" t="inlineStr">
        <is>
          <t>No</t>
        </is>
      </c>
      <c r="S54" s="32" t="inlineStr">
        <is>
          <t>No</t>
        </is>
      </c>
      <c r="T54" s="32" t="inlineStr">
        <is>
          <t>WI</t>
        </is>
      </c>
      <c r="U54" s="32" t="inlineStr">
        <is>
          <t>No</t>
        </is>
      </c>
      <c r="V54" s="32" t="inlineStr">
        <is>
          <t>No</t>
        </is>
      </c>
      <c r="W54" s="32" t="inlineStr">
        <is>
          <t>Check</t>
        </is>
      </c>
      <c r="X54" s="32" t="inlineStr">
        <is>
          <t>Free</t>
        </is>
      </c>
      <c r="Y54" s="32" t="inlineStr">
        <is>
          <t>Yes</t>
        </is>
      </c>
      <c r="Z54" s="30" t="inlineStr">
        <is>
          <t>Funding</t>
        </is>
      </c>
      <c r="AA54" s="30" t="inlineStr">
        <is>
          <t>Education Funding</t>
        </is>
      </c>
      <c r="AB54" s="30" t="inlineStr">
        <is>
          <t>Tuition remission at UW and WTCS</t>
        </is>
      </c>
      <c r="AC54" s="30" t="inlineStr">
        <is>
          <t>Free</t>
        </is>
      </c>
      <c r="AD54" s="30" t="inlineStr">
        <is>
          <t>No</t>
        </is>
      </c>
      <c r="AE54" s="30" t="inlineStr">
        <is>
          <t>WI schools</t>
        </is>
      </c>
      <c r="AF54" s="30" t="inlineStr">
        <is>
          <t>N/A</t>
        </is>
      </c>
      <c r="AG54" s="30" t="inlineStr">
        <is>
          <t>N/A</t>
        </is>
      </c>
      <c r="AH54" s="30" t="inlineStr">
        <is>
          <t>Up to 128 credits</t>
        </is>
      </c>
      <c r="AI54" s="30" t="inlineStr">
        <is>
          <t>Wisconsin</t>
        </is>
      </c>
      <c r="AJ54" s="30" t="inlineStr">
        <is>
          <t>Wisconsin Department of Veterans Affairs</t>
        </is>
      </c>
      <c r="AK54" s="30" t="inlineStr">
        <is>
          <t>WI residency at entry</t>
        </is>
      </c>
      <c r="AL54" s="30" t="inlineStr">
        <is>
          <t>Verification: Link live (HTTP 200); details from official page/search not fully re-confirmed.</t>
        </is>
      </c>
      <c r="AM54" s="30" t="inlineStr">
        <is>
          <t>Unknown</t>
        </is>
      </c>
      <c r="AN54" s="32" t="inlineStr">
        <is>
          <t>Partly</t>
        </is>
      </c>
      <c r="AO54" s="32" t="inlineStr">
        <is>
          <t>Sep 30, 2026</t>
        </is>
      </c>
      <c r="AP54" s="35" t="inlineStr">
        <is>
          <t>Open</t>
        </is>
      </c>
      <c r="AQ54" s="30" t="inlineStr">
        <is>
          <t>https://dva.wi.gov/</t>
        </is>
      </c>
    </row>
    <row r="55" ht="60" customHeight="1">
      <c r="A55" s="36" t="inlineStr">
        <is>
          <t>Veterans In Healthcare EMT Academy (paid apprenticeship, South Carolina)</t>
        </is>
      </c>
      <c r="B55" s="37" t="inlineStr">
        <is>
          <t>Healthcare</t>
        </is>
      </c>
      <c r="C55" s="37" t="inlineStr">
        <is>
          <t>Healthcare; Career services</t>
        </is>
      </c>
      <c r="D55" s="38" t="n">
        <v>4</v>
      </c>
      <c r="E55" s="37" t="inlineStr">
        <is>
          <t>Paid fellowship, internship or apprenticeship with real work experience.</t>
        </is>
      </c>
      <c r="F55" s="37" t="inlineStr">
        <is>
          <t>EMT</t>
        </is>
      </c>
      <c r="G55" s="39" t="inlineStr">
        <is>
          <t>Rolling</t>
        </is>
      </c>
      <c r="H55" s="40" t="n"/>
      <c r="I55" s="41">
        <f>IF(ISNUMBER(H55),H55-TODAY(),"")</f>
        <v/>
      </c>
      <c r="J55" s="39" t="inlineStr">
        <is>
          <t>No</t>
        </is>
      </c>
      <c r="K55" s="39" t="inlineStr">
        <is>
          <t>No</t>
        </is>
      </c>
      <c r="L55" s="39" t="inlineStr">
        <is>
          <t>No</t>
        </is>
      </c>
      <c r="M55" s="39" t="inlineStr">
        <is>
          <t>Yes</t>
        </is>
      </c>
      <c r="N55" s="39" t="inlineStr">
        <is>
          <t>Check</t>
        </is>
      </c>
      <c r="O55" s="39" t="inlineStr">
        <is>
          <t>Yes</t>
        </is>
      </c>
      <c r="P55" s="39" t="inlineStr">
        <is>
          <t>Check</t>
        </is>
      </c>
      <c r="Q55" s="39" t="inlineStr">
        <is>
          <t>No</t>
        </is>
      </c>
      <c r="R55" s="39" t="inlineStr">
        <is>
          <t>No</t>
        </is>
      </c>
      <c r="S55" s="39" t="inlineStr">
        <is>
          <t>No</t>
        </is>
      </c>
      <c r="T55" s="39" t="inlineStr">
        <is>
          <t>Any</t>
        </is>
      </c>
      <c r="U55" s="39" t="inlineStr">
        <is>
          <t>No</t>
        </is>
      </c>
      <c r="V55" s="39" t="inlineStr">
        <is>
          <t>No</t>
        </is>
      </c>
      <c r="W55" s="39" t="inlineStr">
        <is>
          <t>In-person</t>
        </is>
      </c>
      <c r="X55" s="39" t="inlineStr">
        <is>
          <t>Free</t>
        </is>
      </c>
      <c r="Y55" s="39" t="inlineStr">
        <is>
          <t>Yes</t>
        </is>
      </c>
      <c r="Z55" s="37" t="inlineStr">
        <is>
          <t>Fellowship</t>
        </is>
      </c>
      <c r="AA55" s="37" t="inlineStr">
        <is>
          <t>Healthcare, Apprenticeship</t>
        </is>
      </c>
      <c r="AB55" s="37" t="inlineStr">
        <is>
          <t>Paid EMT apprenticeship: tuition-free 7-week EMT Academy, then sit for national EMT certification</t>
        </is>
      </c>
      <c r="AC55" s="37" t="inlineStr">
        <is>
          <t>Tuition-free; paid apprenticeship</t>
        </is>
      </c>
      <c r="AD55" s="37" t="inlineStr">
        <is>
          <t>Paid apprenticeship</t>
        </is>
      </c>
      <c r="AE55" s="37" t="inlineStr">
        <is>
          <t>In person</t>
        </is>
      </c>
      <c r="AF55" s="37" t="inlineStr">
        <is>
          <t>Rolling / varies</t>
        </is>
      </c>
      <c r="AG55" s="37" t="inlineStr">
        <is>
          <t>Varies</t>
        </is>
      </c>
      <c r="AH55" s="37" t="inlineStr">
        <is>
          <t>7 weeks</t>
        </is>
      </c>
      <c r="AI55" s="37" t="inlineStr">
        <is>
          <t>Spartanburg, SC</t>
        </is>
      </c>
      <c r="AJ55" s="37" t="inlineStr">
        <is>
          <t>Veterans In Healthcare (employer listing)</t>
        </is>
      </c>
      <c r="AK55" s="37" t="inlineStr">
        <is>
          <t>Applicants accepted to the EMT Academy (veteran-focused hiring site; confirm eligibility)</t>
        </is>
      </c>
      <c r="AL55" s="37" t="inlineStr">
        <is>
          <t>Verification: Oct 4, 2026 from the official page at the Full URL.</t>
        </is>
      </c>
      <c r="AM55" s="37" t="inlineStr">
        <is>
          <t>Unknown</t>
        </is>
      </c>
      <c r="AN55" s="39" t="inlineStr">
        <is>
          <t>Verified</t>
        </is>
      </c>
      <c r="AO55" s="39" t="inlineStr">
        <is>
          <t>Oct 4, 2026</t>
        </is>
      </c>
      <c r="AP55" s="42" t="inlineStr">
        <is>
          <t>Open</t>
        </is>
      </c>
      <c r="AQ55" s="37" t="inlineStr">
        <is>
          <t>https://www.veteransinhealthcare.com/job/emt-apprentice/</t>
        </is>
      </c>
    </row>
    <row r="56" ht="60" customHeight="1">
      <c r="A56" s="29" t="inlineStr">
        <is>
          <t>Accenture apprenticeship program (veterans welcome, no degree needed)</t>
        </is>
      </c>
      <c r="B56" s="30" t="inlineStr">
        <is>
          <t>IT/Software</t>
        </is>
      </c>
      <c r="C56" s="30" t="inlineStr">
        <is>
          <t>IT/Software; Career services</t>
        </is>
      </c>
      <c r="D56" s="31" t="n">
        <v>4</v>
      </c>
      <c r="E56" s="30" t="inlineStr">
        <is>
          <t>Paid fellowship, internship or apprenticeship with real work experience.</t>
        </is>
      </c>
      <c r="F56" s="30" t="inlineStr">
        <is>
          <t>Software Engineer; Packaged App Development Analyst; Business Architecture Analyst</t>
        </is>
      </c>
      <c r="G56" s="32" t="inlineStr">
        <is>
          <t>Rolling</t>
        </is>
      </c>
      <c r="H56" s="33" t="n"/>
      <c r="I56" s="34">
        <f>IF(ISNUMBER(H56),H56-TODAY(),"")</f>
        <v/>
      </c>
      <c r="J56" s="32" t="inlineStr">
        <is>
          <t>No</t>
        </is>
      </c>
      <c r="K56" s="32" t="inlineStr">
        <is>
          <t>No</t>
        </is>
      </c>
      <c r="L56" s="32" t="inlineStr">
        <is>
          <t>No</t>
        </is>
      </c>
      <c r="M56" s="32" t="inlineStr">
        <is>
          <t>Yes</t>
        </is>
      </c>
      <c r="N56" s="32" t="inlineStr">
        <is>
          <t>Check</t>
        </is>
      </c>
      <c r="O56" s="32" t="inlineStr">
        <is>
          <t>Yes</t>
        </is>
      </c>
      <c r="P56" s="32" t="inlineStr">
        <is>
          <t>Yes</t>
        </is>
      </c>
      <c r="Q56" s="32" t="inlineStr">
        <is>
          <t>No</t>
        </is>
      </c>
      <c r="R56" s="32" t="inlineStr">
        <is>
          <t>No</t>
        </is>
      </c>
      <c r="S56" s="32" t="inlineStr">
        <is>
          <t>No</t>
        </is>
      </c>
      <c r="T56" s="32" t="inlineStr">
        <is>
          <t>Any</t>
        </is>
      </c>
      <c r="U56" s="32" t="inlineStr">
        <is>
          <t>No</t>
        </is>
      </c>
      <c r="V56" s="32" t="inlineStr">
        <is>
          <t>No</t>
        </is>
      </c>
      <c r="W56" s="32" t="inlineStr">
        <is>
          <t>Hybrid</t>
        </is>
      </c>
      <c r="X56" s="32" t="inlineStr">
        <is>
          <t>Free</t>
        </is>
      </c>
      <c r="Y56" s="32" t="inlineStr">
        <is>
          <t>Yes</t>
        </is>
      </c>
      <c r="Z56" s="30" t="inlineStr">
        <is>
          <t>Fellowship</t>
        </is>
      </c>
      <c r="AA56" s="30" t="inlineStr">
        <is>
          <t>Information Technology, Software Development, Apprenticeship, Career Transition</t>
        </is>
      </c>
      <c r="AB56" s="30" t="inlineStr">
        <is>
          <t>Paid apprenticeships that build technology and software-engineering skills for veterans and their partners without a four-year degree, with competitive pay, benefits and a path to a full-time Accenture role</t>
        </is>
      </c>
      <c r="AC56" s="30" t="inlineStr">
        <is>
          <t>Free (paid job)</t>
        </is>
      </c>
      <c r="AD56" s="30" t="inlineStr">
        <is>
          <t>Competitive pay and benefits</t>
        </is>
      </c>
      <c r="AE56" s="30" t="inlineStr">
        <is>
          <t>Hybrid</t>
        </is>
      </c>
      <c r="AF56" s="30" t="inlineStr">
        <is>
          <t>Rolling / varies</t>
        </is>
      </c>
      <c r="AG56" s="30" t="inlineStr">
        <is>
          <t>Varies</t>
        </is>
      </c>
      <c r="AH56" s="30" t="inlineStr">
        <is>
          <t>Varies</t>
        </is>
      </c>
      <c r="AI56" s="30" t="inlineStr">
        <is>
          <t>40+ U.S. and Canadian cities</t>
        </is>
      </c>
      <c r="AJ56" s="30" t="inlineStr">
        <is>
          <t>Accenture</t>
        </is>
      </c>
      <c r="AK56" s="30" t="inlineStr">
        <is>
          <t>Veterans and partners without a four-year degree; 18+, high school diploma or equivalent, authorized to work in the U.S. or Canada without sponsorship</t>
        </is>
      </c>
      <c r="AL56" s="30" t="inlineStr">
        <is>
          <t>Program details: accenture.com/us-en/careers/life-at-accenture/apprenticeships. Accenture is a VET TEC employer partner. | Verification: Oct 4, 2026 from the official page at the Full URL.</t>
        </is>
      </c>
      <c r="AM56" s="30" t="inlineStr">
        <is>
          <t>Unknown</t>
        </is>
      </c>
      <c r="AN56" s="32" t="inlineStr">
        <is>
          <t>Verified</t>
        </is>
      </c>
      <c r="AO56" s="32" t="inlineStr">
        <is>
          <t>Oct 4, 2026</t>
        </is>
      </c>
      <c r="AP56" s="35" t="inlineStr">
        <is>
          <t>Open</t>
        </is>
      </c>
      <c r="AQ56" s="30" t="inlineStr">
        <is>
          <t>https://www.accenture.com/us-en/careers/local/military-veterans</t>
        </is>
      </c>
    </row>
    <row r="57" ht="60" customHeight="1">
      <c r="A57" s="36" t="inlineStr">
        <is>
          <t>Apprenti (registered tech apprenticeships)</t>
        </is>
      </c>
      <c r="B57" s="37" t="inlineStr">
        <is>
          <t>IT/Software</t>
        </is>
      </c>
      <c r="C57" s="37" t="inlineStr">
        <is>
          <t>IT/Software; Cloud; Cyber; Data; Career services</t>
        </is>
      </c>
      <c r="D57" s="38" t="n">
        <v>4</v>
      </c>
      <c r="E57" s="37" t="inlineStr">
        <is>
          <t>Paid fellowship, internship or apprenticeship with real work experience.</t>
        </is>
      </c>
      <c r="F57" s="37" t="inlineStr">
        <is>
          <t>Software Developer; Cloud Engineer; Cybersecurity Analyst; Data Analyst</t>
        </is>
      </c>
      <c r="G57" s="39" t="inlineStr">
        <is>
          <t>Unknown</t>
        </is>
      </c>
      <c r="H57" s="40" t="inlineStr">
        <is>
          <t>Unknown</t>
        </is>
      </c>
      <c r="I57" s="41">
        <f>IF(ISNUMBER(H57),H57-TODAY(),"")</f>
        <v/>
      </c>
      <c r="J57" s="39" t="inlineStr">
        <is>
          <t>No</t>
        </is>
      </c>
      <c r="K57" s="39" t="inlineStr">
        <is>
          <t>No</t>
        </is>
      </c>
      <c r="L57" s="39" t="inlineStr">
        <is>
          <t>No</t>
        </is>
      </c>
      <c r="M57" s="39" t="inlineStr">
        <is>
          <t>Yes</t>
        </is>
      </c>
      <c r="N57" s="39" t="inlineStr">
        <is>
          <t>Check</t>
        </is>
      </c>
      <c r="O57" s="39" t="inlineStr">
        <is>
          <t>Yes</t>
        </is>
      </c>
      <c r="P57" s="39" t="inlineStr">
        <is>
          <t>No</t>
        </is>
      </c>
      <c r="Q57" s="39" t="inlineStr">
        <is>
          <t>No</t>
        </is>
      </c>
      <c r="R57" s="39" t="inlineStr">
        <is>
          <t>No</t>
        </is>
      </c>
      <c r="S57" s="39" t="inlineStr">
        <is>
          <t>No</t>
        </is>
      </c>
      <c r="T57" s="39" t="inlineStr">
        <is>
          <t>Any</t>
        </is>
      </c>
      <c r="U57" s="39" t="inlineStr">
        <is>
          <t>No</t>
        </is>
      </c>
      <c r="V57" s="39" t="inlineStr">
        <is>
          <t>No</t>
        </is>
      </c>
      <c r="W57" s="39" t="inlineStr">
        <is>
          <t>Hybrid</t>
        </is>
      </c>
      <c r="X57" s="39" t="inlineStr">
        <is>
          <t>Free</t>
        </is>
      </c>
      <c r="Y57" s="39" t="inlineStr">
        <is>
          <t>Yes</t>
        </is>
      </c>
      <c r="Z57" s="37" t="inlineStr">
        <is>
          <t>Fellowship</t>
        </is>
      </c>
      <c r="AA57" s="37" t="inlineStr">
        <is>
          <t>Cybersecurity, Data, Cloud, Software Development, Apprenticeship</t>
        </is>
      </c>
      <c r="AB57" s="37" t="inlineStr">
        <is>
          <t>Paid registered apprenticeships in software, cloud, cyber, data with partner employers</t>
        </is>
      </c>
      <c r="AC57" s="37" t="inlineStr">
        <is>
          <t>Free</t>
        </is>
      </c>
      <c r="AD57" s="37" t="inlineStr">
        <is>
          <t>Paid apprenticeship wage</t>
        </is>
      </c>
      <c r="AE57" s="37" t="inlineStr">
        <is>
          <t>In-person / hybrid / remote</t>
        </is>
      </c>
      <c r="AF57" s="37" t="inlineStr">
        <is>
          <t>Unknown</t>
        </is>
      </c>
      <c r="AG57" s="37" t="inlineStr">
        <is>
          <t>Rolling</t>
        </is>
      </c>
      <c r="AH57" s="37" t="inlineStr">
        <is>
          <t>~1 year</t>
        </is>
      </c>
      <c r="AI57" s="37" t="inlineStr">
        <is>
          <t>Multiple states (check NC availability)</t>
        </is>
      </c>
      <c r="AJ57" s="37" t="inlineStr">
        <is>
          <t>Apprenti / WTIA Workforce Institute</t>
        </is>
      </c>
      <c r="AK57" s="37" t="inlineStr">
        <is>
          <t>18+, pass aptitude assessment; veterans prioritized</t>
        </is>
      </c>
      <c r="AL57" s="37" t="inlineStr">
        <is>
          <t>Verification: Site blocks automated checks (HTTP 202); link format confirmed via search.</t>
        </is>
      </c>
      <c r="AM57" s="37" t="inlineStr">
        <is>
          <t>Unknown</t>
        </is>
      </c>
      <c r="AN57" s="39" t="inlineStr">
        <is>
          <t>Partly</t>
        </is>
      </c>
      <c r="AO57" s="39" t="inlineStr">
        <is>
          <t>Sep 30, 2026</t>
        </is>
      </c>
      <c r="AP57" s="42" t="inlineStr">
        <is>
          <t>Open</t>
        </is>
      </c>
      <c r="AQ57" s="37" t="inlineStr">
        <is>
          <t>https://apprenticareers.org/</t>
        </is>
      </c>
    </row>
    <row r="58" ht="60" customHeight="1">
      <c r="A58" s="29" t="inlineStr">
        <is>
          <t>PMI Military / Veteran Resources</t>
        </is>
      </c>
      <c r="B58" s="30" t="inlineStr">
        <is>
          <t>PM</t>
        </is>
      </c>
      <c r="C58" s="30" t="inlineStr">
        <is>
          <t>PM; Funding</t>
        </is>
      </c>
      <c r="D58" s="31" t="n">
        <v>4</v>
      </c>
      <c r="E58" s="30" t="inlineStr">
        <is>
          <t>PMP and CAPM are proctored, industry-standard project management certifications; support comes via partner training and chapter scholarships.</t>
        </is>
      </c>
      <c r="F58" s="30" t="inlineStr">
        <is>
          <t>Project Manager; Program Manager; Technical Program Manager</t>
        </is>
      </c>
      <c r="G58" s="32" t="inlineStr">
        <is>
          <t>Rolling</t>
        </is>
      </c>
      <c r="H58" s="33" t="n"/>
      <c r="I58" s="34">
        <f>IF(ISNUMBER(H58),H58-TODAY(),"")</f>
        <v/>
      </c>
      <c r="J58" s="32" t="inlineStr">
        <is>
          <t>No</t>
        </is>
      </c>
      <c r="K58" s="32" t="inlineStr">
        <is>
          <t>No</t>
        </is>
      </c>
      <c r="L58" s="32" t="inlineStr">
        <is>
          <t>No</t>
        </is>
      </c>
      <c r="M58" s="32" t="inlineStr">
        <is>
          <t>Yes</t>
        </is>
      </c>
      <c r="N58" s="32" t="inlineStr">
        <is>
          <t>Check</t>
        </is>
      </c>
      <c r="O58" s="32" t="inlineStr">
        <is>
          <t>Yes</t>
        </is>
      </c>
      <c r="P58" s="32" t="inlineStr">
        <is>
          <t>No</t>
        </is>
      </c>
      <c r="Q58" s="32" t="inlineStr">
        <is>
          <t>No</t>
        </is>
      </c>
      <c r="R58" s="32" t="inlineStr">
        <is>
          <t>No</t>
        </is>
      </c>
      <c r="S58" s="32" t="inlineStr">
        <is>
          <t>No</t>
        </is>
      </c>
      <c r="T58" s="32" t="inlineStr">
        <is>
          <t>Any</t>
        </is>
      </c>
      <c r="U58" s="32" t="inlineStr">
        <is>
          <t>No</t>
        </is>
      </c>
      <c r="V58" s="32" t="inlineStr">
        <is>
          <t>No</t>
        </is>
      </c>
      <c r="W58" s="32" t="inlineStr">
        <is>
          <t>Online</t>
        </is>
      </c>
      <c r="X58" s="32" t="inlineStr">
        <is>
          <t>Free</t>
        </is>
      </c>
      <c r="Y58" s="32" t="inlineStr">
        <is>
          <t>Yes</t>
        </is>
      </c>
      <c r="Z58" s="30" t="inlineStr">
        <is>
          <t>Cert</t>
        </is>
      </c>
      <c r="AA58" s="30" t="inlineStr">
        <is>
          <t>Project Management, Education Funding</t>
        </is>
      </c>
      <c r="AB58" s="30" t="inlineStr">
        <is>
          <t>PMP (Project Management Professional)/CAPM training via O2O; PMI (Project Management Institute) chapter veteran scholarships</t>
        </is>
      </c>
      <c r="AC58" s="30" t="inlineStr">
        <is>
          <t>Free via O2O or chapter</t>
        </is>
      </c>
      <c r="AD58" s="30" t="inlineStr">
        <is>
          <t>No</t>
        </is>
      </c>
      <c r="AE58" s="30" t="inlineStr">
        <is>
          <t>Online</t>
        </is>
      </c>
      <c r="AF58" s="30" t="inlineStr">
        <is>
          <t>Unknown</t>
        </is>
      </c>
      <c r="AG58" s="30" t="inlineStr">
        <is>
          <t>Rolling</t>
        </is>
      </c>
      <c r="AH58" s="30" t="inlineStr">
        <is>
          <t>Varies</t>
        </is>
      </c>
      <c r="AI58" s="30" t="inlineStr">
        <is>
          <t>Nationwide</t>
        </is>
      </c>
      <c r="AJ58" s="30" t="inlineStr">
        <is>
          <t>Project Management Institute</t>
        </is>
      </c>
      <c r="AK58" s="30" t="inlineStr">
        <is>
          <t>Veterans</t>
        </is>
      </c>
      <c r="AL58" s="30" t="inlineStr">
        <is>
          <t>Verification: Link live (HTTP 200); details from official page/search not fully re-confirmed.</t>
        </is>
      </c>
      <c r="AM58" s="30" t="inlineStr">
        <is>
          <t>Unknown</t>
        </is>
      </c>
      <c r="AN58" s="32" t="inlineStr">
        <is>
          <t>Partly</t>
        </is>
      </c>
      <c r="AO58" s="32" t="inlineStr">
        <is>
          <t>Sep 30, 2026</t>
        </is>
      </c>
      <c r="AP58" s="35" t="inlineStr">
        <is>
          <t>Open</t>
        </is>
      </c>
      <c r="AQ58" s="30" t="inlineStr">
        <is>
          <t>https://www.pmi.org/military</t>
        </is>
      </c>
    </row>
    <row r="59" ht="60" customHeight="1">
      <c r="A59" s="36" t="inlineStr">
        <is>
          <t>GM Shifting Gears Automotive Technician Training Program</t>
        </is>
      </c>
      <c r="B59" s="37" t="inlineStr">
        <is>
          <t>Skilled trades</t>
        </is>
      </c>
      <c r="C59" s="37" t="inlineStr">
        <is>
          <t>Skilled trades; Career services</t>
        </is>
      </c>
      <c r="D59" s="38" t="n">
        <v>4</v>
      </c>
      <c r="E59" s="37" t="inlineStr">
        <is>
          <t>Employer-sponsored technician training with GM certifications and placement help at GM dealerships.</t>
        </is>
      </c>
      <c r="F59" s="37" t="inlineStr">
        <is>
          <t>Automotive Technician; GM Service Technician</t>
        </is>
      </c>
      <c r="G59" s="39" t="inlineStr">
        <is>
          <t>Rolling</t>
        </is>
      </c>
      <c r="H59" s="40" t="n"/>
      <c r="I59" s="41">
        <f>IF(ISNUMBER(H59),H59-TODAY(),"")</f>
        <v/>
      </c>
      <c r="J59" s="39" t="inlineStr">
        <is>
          <t>No</t>
        </is>
      </c>
      <c r="K59" s="39" t="inlineStr">
        <is>
          <t>No</t>
        </is>
      </c>
      <c r="L59" s="39" t="inlineStr">
        <is>
          <t>No</t>
        </is>
      </c>
      <c r="M59" s="39" t="inlineStr">
        <is>
          <t>Yes</t>
        </is>
      </c>
      <c r="N59" s="39" t="inlineStr">
        <is>
          <t>Yes</t>
        </is>
      </c>
      <c r="O59" s="39" t="inlineStr">
        <is>
          <t>Check</t>
        </is>
      </c>
      <c r="P59" s="39" t="inlineStr">
        <is>
          <t>No</t>
        </is>
      </c>
      <c r="Q59" s="39" t="inlineStr">
        <is>
          <t>No</t>
        </is>
      </c>
      <c r="R59" s="39" t="inlineStr">
        <is>
          <t>No</t>
        </is>
      </c>
      <c r="S59" s="39" t="inlineStr">
        <is>
          <t>No</t>
        </is>
      </c>
      <c r="T59" s="39" t="inlineStr">
        <is>
          <t>Any</t>
        </is>
      </c>
      <c r="U59" s="39" t="inlineStr">
        <is>
          <t>No</t>
        </is>
      </c>
      <c r="V59" s="39" t="inlineStr">
        <is>
          <t>No</t>
        </is>
      </c>
      <c r="W59" s="39" t="inlineStr">
        <is>
          <t>In-person</t>
        </is>
      </c>
      <c r="X59" s="39" t="inlineStr">
        <is>
          <t>Free</t>
        </is>
      </c>
      <c r="Y59" s="39" t="inlineStr">
        <is>
          <t>Yes</t>
        </is>
      </c>
      <c r="Z59" s="37" t="inlineStr">
        <is>
          <t>Bootcamp</t>
        </is>
      </c>
      <c r="AA59" s="37" t="inlineStr">
        <is>
          <t>Skilled Trades, Career Transition</t>
        </is>
      </c>
      <c r="AB59" s="37" t="inlineStr">
        <is>
          <t>Free 12-week full-time on-base automotive technician training (GM, U.S. Army and training partner V2X) with GM Silver certificates in electrical, brakes, chassis, engine mechanical and engine performance (about 70% of GM STS requirements); graduates qualify as entry-level technicians at GM dealerships, with job-search help</t>
        </is>
      </c>
      <c r="AC59" s="37" t="inlineStr">
        <is>
          <t>No cost to service members; ASE electrical and brakes test fees paid by Workforce Solutions of Central Texas</t>
        </is>
      </c>
      <c r="AD59" s="37" t="inlineStr">
        <is>
          <t>Keeps military pay; Post-9/11 GI Bill housing possible later in a DOL-registered dealer apprenticeship</t>
        </is>
      </c>
      <c r="AE59" s="37" t="inlineStr">
        <is>
          <t>In person</t>
        </is>
      </c>
      <c r="AF59" s="37" t="inlineStr">
        <is>
          <t>Rolling / varies</t>
        </is>
      </c>
      <c r="AG59" s="37" t="inlineStr">
        <is>
          <t>Varies</t>
        </is>
      </c>
      <c r="AH59" s="37" t="inlineStr">
        <is>
          <t>12 weeks full-time</t>
        </is>
      </c>
      <c r="AI59" s="37" t="inlineStr">
        <is>
          <t>Fort Cavazos (Killeen), TX</t>
        </is>
      </c>
      <c r="AJ59" s="37" t="inlineStr">
        <is>
          <t>General Motors with the U.S. Army and V2X</t>
        </is>
      </c>
      <c r="AK59" s="37" t="inlineStr">
        <is>
          <t>Transitioning service members from all branches (and select veterans); offered only at Fort Cavazos (formerly Fort Hood), TX</t>
        </is>
      </c>
      <c r="AL59" s="37" t="inlineStr">
        <is>
          <t>GM Nov 2025: 998th graduate since 2014. Program details: catalog.gmstc.com/index.php/supplemental-programs-shifting-gears/. | Verification: Oct 4, 2026 from the official page at the Full URL.</t>
        </is>
      </c>
      <c r="AM59" s="37" t="inlineStr">
        <is>
          <t>Unknown</t>
        </is>
      </c>
      <c r="AN59" s="39" t="inlineStr">
        <is>
          <t>Verified</t>
        </is>
      </c>
      <c r="AO59" s="39" t="inlineStr">
        <is>
          <t>Oct 4, 2026</t>
        </is>
      </c>
      <c r="AP59" s="42" t="inlineStr">
        <is>
          <t>Open</t>
        </is>
      </c>
      <c r="AQ59" s="37" t="inlineStr">
        <is>
          <t>https://search-careers.gm.com/en/gm-life-stories/employee-stories/from-the-front-lines-to-the-service-bay-gm-s-shifting-gears-program-trains-service-members-for-automotive-careers/</t>
        </is>
      </c>
    </row>
    <row r="60" ht="60" customHeight="1">
      <c r="A60" s="29" t="inlineStr">
        <is>
          <t>John Deere Military Hiring Program (dealer technician SkillBridge internships)</t>
        </is>
      </c>
      <c r="B60" s="30" t="inlineStr">
        <is>
          <t>Skilled trades</t>
        </is>
      </c>
      <c r="C60" s="30" t="inlineStr">
        <is>
          <t>Skilled trades; Career services</t>
        </is>
      </c>
      <c r="D60" s="31" t="n">
        <v>4</v>
      </c>
      <c r="E60" s="30" t="inlineStr">
        <is>
          <t>Paid fellowship, internship or apprenticeship with real work experience.</t>
        </is>
      </c>
      <c r="F60" s="30" t="inlineStr">
        <is>
          <t>Ag / Construction Equipment Technician; Diesel Technician</t>
        </is>
      </c>
      <c r="G60" s="32" t="inlineStr">
        <is>
          <t>Rolling</t>
        </is>
      </c>
      <c r="H60" s="33" t="n"/>
      <c r="I60" s="34">
        <f>IF(ISNUMBER(H60),H60-TODAY(),"")</f>
        <v/>
      </c>
      <c r="J60" s="32" t="inlineStr">
        <is>
          <t>No</t>
        </is>
      </c>
      <c r="K60" s="32" t="inlineStr">
        <is>
          <t>No</t>
        </is>
      </c>
      <c r="L60" s="32" t="inlineStr">
        <is>
          <t>No</t>
        </is>
      </c>
      <c r="M60" s="32" t="inlineStr">
        <is>
          <t>Yes</t>
        </is>
      </c>
      <c r="N60" s="32" t="inlineStr">
        <is>
          <t>Yes</t>
        </is>
      </c>
      <c r="O60" s="32" t="inlineStr">
        <is>
          <t>Check</t>
        </is>
      </c>
      <c r="P60" s="32" t="inlineStr">
        <is>
          <t>No</t>
        </is>
      </c>
      <c r="Q60" s="32" t="inlineStr">
        <is>
          <t>No</t>
        </is>
      </c>
      <c r="R60" s="32" t="inlineStr">
        <is>
          <t>No</t>
        </is>
      </c>
      <c r="S60" s="32" t="inlineStr">
        <is>
          <t>No</t>
        </is>
      </c>
      <c r="T60" s="32" t="inlineStr">
        <is>
          <t>Any</t>
        </is>
      </c>
      <c r="U60" s="32" t="inlineStr">
        <is>
          <t>No</t>
        </is>
      </c>
      <c r="V60" s="32" t="inlineStr">
        <is>
          <t>No</t>
        </is>
      </c>
      <c r="W60" s="32" t="inlineStr">
        <is>
          <t>In-person</t>
        </is>
      </c>
      <c r="X60" s="32" t="inlineStr">
        <is>
          <t>Free</t>
        </is>
      </c>
      <c r="Y60" s="32" t="inlineStr">
        <is>
          <t>Yes</t>
        </is>
      </c>
      <c r="Z60" s="30" t="inlineStr">
        <is>
          <t>Fellowship</t>
        </is>
      </c>
      <c r="AA60" s="30" t="inlineStr">
        <is>
          <t>Skilled Trades, Career Transition</t>
        </is>
      </c>
      <c r="AB60" s="30" t="inlineStr">
        <is>
          <t>SkillBridge internships at John Deere dealerships with free John Deere technician training, leading to dealership technician jobs; Deere handles much of the SkillBridge paperwork for dealers</t>
        </is>
      </c>
      <c r="AC60" s="30" t="inlineStr">
        <is>
          <t>Free (training is free to the service member and the dealer; SkillBridge keeps military pay)</t>
        </is>
      </c>
      <c r="AD60" s="30" t="inlineStr">
        <is>
          <t>Keeps military pay (SkillBridge)</t>
        </is>
      </c>
      <c r="AE60" s="30" t="inlineStr">
        <is>
          <t>In person</t>
        </is>
      </c>
      <c r="AF60" s="30" t="inlineStr">
        <is>
          <t>Rolling / varies</t>
        </is>
      </c>
      <c r="AG60" s="30" t="inlineStr">
        <is>
          <t>Varies</t>
        </is>
      </c>
      <c r="AH60" s="30" t="inlineStr">
        <is>
          <t>Varies</t>
        </is>
      </c>
      <c r="AI60" s="30" t="inlineStr">
        <is>
          <t>John Deere dealerships nationwide</t>
        </is>
      </c>
      <c r="AJ60" s="30" t="inlineStr">
        <is>
          <t>John Deere and John Deere dealerships</t>
        </is>
      </c>
      <c r="AK60" s="30" t="inlineStr">
        <is>
          <t>Transitioning service members (SkillBridge); Deere dealers also hire veterans</t>
        </is>
      </c>
      <c r="AL60" s="30" t="inlineStr">
        <is>
          <t>Source: John Deere testimony to the House Veterans' Affairs Subcommittee on Economic Opportunity, Dec 2, 2025 (docs.house.gov): program launched 2019, about 800 veterans hired including 300+ SkillBridge interns, free training. John Deere's Military Hiring Program page (deere.com) says the program is free and open to active-duty members, veterans, National Guard, reservists, spouses and dependents, for factory, office and dealership jobs; dealership interest goes through the Dealership Interest form on that page. The old program site jdmhp.jobs.net returned a 504 error on Oct 4, 2026. | Verification: Oct 4, 2026 from the official page at the Full URL.</t>
        </is>
      </c>
      <c r="AM60" s="30" t="inlineStr">
        <is>
          <t>Unknown</t>
        </is>
      </c>
      <c r="AN60" s="32" t="inlineStr">
        <is>
          <t>Verified</t>
        </is>
      </c>
      <c r="AO60" s="32" t="inlineStr">
        <is>
          <t>Oct 4, 2026</t>
        </is>
      </c>
      <c r="AP60" s="35" t="inlineStr">
        <is>
          <t>Open</t>
        </is>
      </c>
      <c r="AQ60" s="30" t="inlineStr">
        <is>
          <t>https://www.deere.com/en-us/our-company/careers/military-hiring-program</t>
        </is>
      </c>
    </row>
    <row r="61" ht="60" customHeight="1">
      <c r="A61" s="36" t="inlineStr">
        <is>
          <t>IBM SkillsBuild via VA: Machine Learning for Data Science Projects - L2 (GLE)</t>
        </is>
      </c>
      <c r="B61" s="37" t="inlineStr">
        <is>
          <t>AI/ML</t>
        </is>
      </c>
      <c r="C61" s="37" t="inlineStr">
        <is>
          <t>AI/ML; Data; Career services</t>
        </is>
      </c>
      <c r="D61" s="38" t="n">
        <v>3</v>
      </c>
      <c r="E61" s="37" t="inlineStr">
        <is>
          <t>Live, instructor-guided course with an IBM digital credential. (Currently closed.)</t>
        </is>
      </c>
      <c r="F61" s="37" t="inlineStr">
        <is>
          <t>AI Engineer; Machine Learning Engineer; Data Scientist; AI Product Manager</t>
        </is>
      </c>
      <c r="G61" s="39" t="inlineStr">
        <is>
          <t>Closed</t>
        </is>
      </c>
      <c r="H61" s="40" t="n"/>
      <c r="I61" s="41">
        <f>IF(ISNUMBER(H61),H61-TODAY(),"")</f>
        <v/>
      </c>
      <c r="J61" s="39" t="inlineStr">
        <is>
          <t>No</t>
        </is>
      </c>
      <c r="K61" s="39" t="inlineStr">
        <is>
          <t>No</t>
        </is>
      </c>
      <c r="L61" s="39" t="inlineStr">
        <is>
          <t>No</t>
        </is>
      </c>
      <c r="M61" s="39" t="inlineStr">
        <is>
          <t>Yes</t>
        </is>
      </c>
      <c r="N61" s="39" t="inlineStr">
        <is>
          <t>Yes</t>
        </is>
      </c>
      <c r="O61" s="39" t="inlineStr">
        <is>
          <t>Yes</t>
        </is>
      </c>
      <c r="P61" s="39" t="inlineStr">
        <is>
          <t>Yes</t>
        </is>
      </c>
      <c r="Q61" s="39" t="inlineStr">
        <is>
          <t>No</t>
        </is>
      </c>
      <c r="R61" s="39" t="inlineStr">
        <is>
          <t>No</t>
        </is>
      </c>
      <c r="S61" s="39" t="inlineStr">
        <is>
          <t>No</t>
        </is>
      </c>
      <c r="T61" s="39" t="inlineStr">
        <is>
          <t>Any</t>
        </is>
      </c>
      <c r="U61" s="39" t="inlineStr">
        <is>
          <t>No</t>
        </is>
      </c>
      <c r="V61" s="39" t="inlineStr">
        <is>
          <t>No</t>
        </is>
      </c>
      <c r="W61" s="39" t="inlineStr">
        <is>
          <t>Online</t>
        </is>
      </c>
      <c r="X61" s="39" t="inlineStr">
        <is>
          <t>Free</t>
        </is>
      </c>
      <c r="Y61" s="39" t="inlineStr">
        <is>
          <t>No</t>
        </is>
      </c>
      <c r="Z61" s="37" t="inlineStr">
        <is>
          <t>Bootcamp</t>
        </is>
      </c>
      <c r="AA61" s="37" t="inlineStr">
        <is>
          <t>Artificial Intelligence, Data, Career Transition</t>
        </is>
      </c>
      <c r="AB61" s="37" t="inlineStr">
        <is>
          <t>4-week live guided ML (Machine Learning) course + IBM industry-recognized credential</t>
        </is>
      </c>
      <c r="AC61" s="37" t="inlineStr">
        <is>
          <t>Free</t>
        </is>
      </c>
      <c r="AD61" s="37" t="inlineStr">
        <is>
          <t>No</t>
        </is>
      </c>
      <c r="AE61" s="37" t="inlineStr">
        <is>
          <t>Online live (guided learning)</t>
        </is>
      </c>
      <c r="AF61" s="37" t="inlineStr">
        <is>
          <t>Enrollment closed Oct 2, 2026; no later dates posted</t>
        </is>
      </c>
      <c r="AG61" s="37" t="inlineStr">
        <is>
          <t>Oct 5, 2026 (training Oct 5-30)</t>
        </is>
      </c>
      <c r="AH61" s="37" t="inlineStr">
        <is>
          <t>4 weeks</t>
        </is>
      </c>
      <c r="AI61" s="37" t="inlineStr">
        <is>
          <t>Online</t>
        </is>
      </c>
      <c r="AJ61" s="37" t="inlineStr">
        <is>
          <t>U.S. Department of Veterans Affairs + IBM SkillsBuild</t>
        </is>
      </c>
      <c r="AK61" s="37" t="inlineStr">
        <is>
          <t>18+ and Veteran, service member, Guard/Reserve, or veteran spouse/child/caregiver</t>
        </is>
      </c>
      <c r="AL61" s="37" t="inlineStr">
        <is>
          <t>VA (Department of Veterans Affairs) page last updated Sep 15, 2026. | Verification: VA.gov IBM SkillsBuild page (updated Sep 15, 2026): GLE (Guided Learning Experience) enrollment/training dates and eligibility. | Oct 4, 2026 check: VA partner page says enrollment ended Oct 2, 2026.</t>
        </is>
      </c>
      <c r="AM61" s="37" t="inlineStr">
        <is>
          <t>ibmskillsbuild.va@skillup.online</t>
        </is>
      </c>
      <c r="AN61" s="39" t="inlineStr">
        <is>
          <t>Verified</t>
        </is>
      </c>
      <c r="AO61" s="39" t="inlineStr">
        <is>
          <t>Oct 4, 2026</t>
        </is>
      </c>
      <c r="AP61" s="42" t="inlineStr">
        <is>
          <t>Open</t>
        </is>
      </c>
      <c r="AQ61" s="37" t="inlineStr">
        <is>
          <t>https://www.va.gov/education/other-va-education-benefits/ibm-skillsbuild-program/</t>
        </is>
      </c>
    </row>
    <row r="62" ht="60" customHeight="1">
      <c r="A62" s="29" t="inlineStr">
        <is>
          <t>Microsoft Learn (training and credentials)</t>
        </is>
      </c>
      <c r="B62" s="30" t="inlineStr">
        <is>
          <t>AI/ML</t>
        </is>
      </c>
      <c r="C62" s="30" t="inlineStr">
        <is>
          <t>AI/ML</t>
        </is>
      </c>
      <c r="D62" s="31" t="n">
        <v>3</v>
      </c>
      <c r="E62" s="30" t="inlineStr">
        <is>
          <t>Free prep for recognized certification exams; the exam itself may cost extra.</t>
        </is>
      </c>
      <c r="F62" s="30" t="inlineStr">
        <is>
          <t>Azure AI Engineer; Cloud Solutions Architect</t>
        </is>
      </c>
      <c r="G62" s="32" t="inlineStr">
        <is>
          <t>Rolling</t>
        </is>
      </c>
      <c r="H62" s="33" t="n"/>
      <c r="I62" s="34">
        <f>IF(ISNUMBER(H62),H62-TODAY(),"")</f>
        <v/>
      </c>
      <c r="J62" s="32" t="inlineStr">
        <is>
          <t>No</t>
        </is>
      </c>
      <c r="K62" s="32" t="inlineStr">
        <is>
          <t>No</t>
        </is>
      </c>
      <c r="L62" s="32" t="inlineStr">
        <is>
          <t>No</t>
        </is>
      </c>
      <c r="M62" s="32" t="inlineStr">
        <is>
          <t>Yes</t>
        </is>
      </c>
      <c r="N62" s="32" t="inlineStr">
        <is>
          <t>Yes</t>
        </is>
      </c>
      <c r="O62" s="32" t="inlineStr">
        <is>
          <t>Yes</t>
        </is>
      </c>
      <c r="P62" s="32" t="inlineStr">
        <is>
          <t>Yes</t>
        </is>
      </c>
      <c r="Q62" s="32" t="inlineStr">
        <is>
          <t>No</t>
        </is>
      </c>
      <c r="R62" s="32" t="inlineStr">
        <is>
          <t>No</t>
        </is>
      </c>
      <c r="S62" s="32" t="inlineStr">
        <is>
          <t>No</t>
        </is>
      </c>
      <c r="T62" s="32" t="inlineStr">
        <is>
          <t>Any</t>
        </is>
      </c>
      <c r="U62" s="32" t="inlineStr">
        <is>
          <t>No</t>
        </is>
      </c>
      <c r="V62" s="32" t="inlineStr">
        <is>
          <t>No</t>
        </is>
      </c>
      <c r="W62" s="32" t="inlineStr">
        <is>
          <t>Online</t>
        </is>
      </c>
      <c r="X62" s="32" t="inlineStr">
        <is>
          <t>Voucher</t>
        </is>
      </c>
      <c r="Y62" s="32" t="inlineStr">
        <is>
          <t>No</t>
        </is>
      </c>
      <c r="Z62" s="30" t="inlineStr">
        <is>
          <t>Cert</t>
        </is>
      </c>
      <c r="AA62" s="30" t="inlineStr">
        <is>
          <t>Artificial Intelligence</t>
        </is>
      </c>
      <c r="AB62" s="30" t="inlineStr">
        <is>
          <t>Free Microsoft Learn courses (AI-900, AI-102 paths); periodic free exam vouchers via challenges</t>
        </is>
      </c>
      <c r="AC62" s="30" t="inlineStr">
        <is>
          <t>Free courses; vouchers when offered</t>
        </is>
      </c>
      <c r="AD62" s="30" t="inlineStr">
        <is>
          <t>No</t>
        </is>
      </c>
      <c r="AE62" s="30" t="inlineStr">
        <is>
          <t>Online</t>
        </is>
      </c>
      <c r="AF62" s="30" t="inlineStr">
        <is>
          <t>Unknown</t>
        </is>
      </c>
      <c r="AG62" s="30" t="inlineStr">
        <is>
          <t>Varies</t>
        </is>
      </c>
      <c r="AH62" s="30" t="inlineStr">
        <is>
          <t>Self-paced</t>
        </is>
      </c>
      <c r="AI62" s="30" t="inlineStr">
        <is>
          <t>Nationwide</t>
        </is>
      </c>
      <c r="AJ62" s="30" t="inlineStr">
        <is>
          <t>Microsoft</t>
        </is>
      </c>
      <c r="AK62" s="30" t="inlineStr">
        <is>
          <t>Anyone</t>
        </is>
      </c>
      <c r="AL62" s="30" t="inlineStr">
        <is>
          <t>Voucher campaigns are periodic. | Verification: Link live (HTTP 200); details from official page/search not fully re-confirmed.</t>
        </is>
      </c>
      <c r="AM62" s="30" t="inlineStr">
        <is>
          <t>Unknown</t>
        </is>
      </c>
      <c r="AN62" s="32" t="inlineStr">
        <is>
          <t>Partly</t>
        </is>
      </c>
      <c r="AO62" s="32" t="inlineStr">
        <is>
          <t>Sep 30, 2026</t>
        </is>
      </c>
      <c r="AP62" s="35" t="inlineStr">
        <is>
          <t>Open</t>
        </is>
      </c>
      <c r="AQ62" s="30" t="inlineStr">
        <is>
          <t>https://learn.microsoft.com/</t>
        </is>
      </c>
    </row>
    <row r="63" ht="60" customHeight="1">
      <c r="A63" s="36" t="inlineStr">
        <is>
          <t>VetsinTech Training Programs</t>
        </is>
      </c>
      <c r="B63" s="37" t="inlineStr">
        <is>
          <t>AI/ML</t>
        </is>
      </c>
      <c r="C63" s="37" t="inlineStr">
        <is>
          <t>AI/ML; Cloud; Cyber; Data</t>
        </is>
      </c>
      <c r="D63" s="38" t="n">
        <v>3</v>
      </c>
      <c r="E63" s="37" t="inlineStr">
        <is>
          <t>Free prep for recognized certification exams; the exam itself may cost extra.</t>
        </is>
      </c>
      <c r="F63" s="37" t="inlineStr">
        <is>
          <t>AI Engineer; Machine Learning Engineer; Data Scientist; AI Product Manager</t>
        </is>
      </c>
      <c r="G63" s="39" t="inlineStr">
        <is>
          <t>Unknown</t>
        </is>
      </c>
      <c r="H63" s="40" t="inlineStr">
        <is>
          <t>Unknown</t>
        </is>
      </c>
      <c r="I63" s="41">
        <f>IF(ISNUMBER(H63),H63-TODAY(),"")</f>
        <v/>
      </c>
      <c r="J63" s="39" t="inlineStr">
        <is>
          <t>No</t>
        </is>
      </c>
      <c r="K63" s="39" t="inlineStr">
        <is>
          <t>No</t>
        </is>
      </c>
      <c r="L63" s="39" t="inlineStr">
        <is>
          <t>No</t>
        </is>
      </c>
      <c r="M63" s="39" t="inlineStr">
        <is>
          <t>Yes</t>
        </is>
      </c>
      <c r="N63" s="39" t="inlineStr">
        <is>
          <t>Yes</t>
        </is>
      </c>
      <c r="O63" s="39" t="inlineStr">
        <is>
          <t>Yes</t>
        </is>
      </c>
      <c r="P63" s="39" t="inlineStr">
        <is>
          <t>Yes</t>
        </is>
      </c>
      <c r="Q63" s="39" t="inlineStr">
        <is>
          <t>No</t>
        </is>
      </c>
      <c r="R63" s="39" t="inlineStr">
        <is>
          <t>No</t>
        </is>
      </c>
      <c r="S63" s="39" t="inlineStr">
        <is>
          <t>No</t>
        </is>
      </c>
      <c r="T63" s="39" t="inlineStr">
        <is>
          <t>Any</t>
        </is>
      </c>
      <c r="U63" s="39" t="inlineStr">
        <is>
          <t>No</t>
        </is>
      </c>
      <c r="V63" s="39" t="inlineStr">
        <is>
          <t>No</t>
        </is>
      </c>
      <c r="W63" s="39" t="inlineStr">
        <is>
          <t>Online</t>
        </is>
      </c>
      <c r="X63" s="39" t="inlineStr">
        <is>
          <t>Voucher</t>
        </is>
      </c>
      <c r="Y63" s="39" t="inlineStr">
        <is>
          <t>No</t>
        </is>
      </c>
      <c r="Z63" s="37" t="inlineStr">
        <is>
          <t>Bootcamp</t>
        </is>
      </c>
      <c r="AA63" s="37" t="inlineStr">
        <is>
          <t>Artificial Intelligence, Cybersecurity, Data, Cloud</t>
        </is>
      </c>
      <c r="AB63" s="37" t="inlineStr">
        <is>
          <t>Free cohort training and vouchers (cyber, cloud, AI (Artificial Intelligence), data) with partners like Google, Microsoft</t>
        </is>
      </c>
      <c r="AC63" s="37" t="inlineStr">
        <is>
          <t>Free</t>
        </is>
      </c>
      <c r="AD63" s="37" t="inlineStr">
        <is>
          <t>No</t>
        </is>
      </c>
      <c r="AE63" s="37" t="inlineStr">
        <is>
          <t>Online</t>
        </is>
      </c>
      <c r="AF63" s="37" t="inlineStr">
        <is>
          <t>Unknown</t>
        </is>
      </c>
      <c r="AG63" s="37" t="inlineStr">
        <is>
          <t>Rolling</t>
        </is>
      </c>
      <c r="AH63" s="37" t="inlineStr">
        <is>
          <t>Varies by course</t>
        </is>
      </c>
      <c r="AI63" s="37" t="inlineStr">
        <is>
          <t>Nationwide (online)</t>
        </is>
      </c>
      <c r="AJ63" s="37" t="inlineStr">
        <is>
          <t>VetsinTech</t>
        </is>
      </c>
      <c r="AK63" s="37" t="inlineStr">
        <is>
          <t>Veterans, active duty, spouses</t>
        </is>
      </c>
      <c r="AL63" s="37" t="inlineStr">
        <is>
          <t>Verification: Link live (HTTP 200); details from official page/search not fully re-confirmed.</t>
        </is>
      </c>
      <c r="AM63" s="37" t="inlineStr">
        <is>
          <t>Unknown</t>
        </is>
      </c>
      <c r="AN63" s="39" t="inlineStr">
        <is>
          <t>Partly</t>
        </is>
      </c>
      <c r="AO63" s="39" t="inlineStr">
        <is>
          <t>Sep 30, 2026</t>
        </is>
      </c>
      <c r="AP63" s="42" t="inlineStr">
        <is>
          <t>Open</t>
        </is>
      </c>
      <c r="AQ63" s="37" t="inlineStr">
        <is>
          <t>https://vetsintech.co/education</t>
        </is>
      </c>
    </row>
    <row r="64" ht="60" customHeight="1">
      <c r="A64" s="29" t="inlineStr">
        <is>
          <t>Amazon Ads Academy certifications</t>
        </is>
      </c>
      <c r="B64" s="30" t="inlineStr">
        <is>
          <t>Business &amp; marketing</t>
        </is>
      </c>
      <c r="C64" s="30" t="inlineStr">
        <is>
          <t>Business &amp; marketing; Entrepreneurship</t>
        </is>
      </c>
      <c r="D64" s="31" t="n">
        <v>3</v>
      </c>
      <c r="E64" s="30" t="inlineStr">
        <is>
          <t>Free vendor certifications in Amazon advertising products (assessment-based).</t>
        </is>
      </c>
      <c r="F64" s="30" t="inlineStr">
        <is>
          <t>Digital Advertising Specialist; Media Buyer; E-commerce Marketer</t>
        </is>
      </c>
      <c r="G64" s="32" t="inlineStr">
        <is>
          <t>Rolling</t>
        </is>
      </c>
      <c r="H64" s="33" t="n"/>
      <c r="I64" s="34">
        <f>IF(ISNUMBER(H64),H64-TODAY(),"")</f>
        <v/>
      </c>
      <c r="J64" s="32" t="inlineStr">
        <is>
          <t>No</t>
        </is>
      </c>
      <c r="K64" s="32" t="inlineStr">
        <is>
          <t>No</t>
        </is>
      </c>
      <c r="L64" s="32" t="inlineStr">
        <is>
          <t>No</t>
        </is>
      </c>
      <c r="M64" s="32" t="inlineStr">
        <is>
          <t>Yes</t>
        </is>
      </c>
      <c r="N64" s="32" t="inlineStr">
        <is>
          <t>Yes</t>
        </is>
      </c>
      <c r="O64" s="32" t="inlineStr">
        <is>
          <t>Yes</t>
        </is>
      </c>
      <c r="P64" s="32" t="inlineStr">
        <is>
          <t>Yes</t>
        </is>
      </c>
      <c r="Q64" s="32" t="inlineStr">
        <is>
          <t>No</t>
        </is>
      </c>
      <c r="R64" s="32" t="inlineStr">
        <is>
          <t>No</t>
        </is>
      </c>
      <c r="S64" s="32" t="inlineStr">
        <is>
          <t>No</t>
        </is>
      </c>
      <c r="T64" s="32" t="inlineStr">
        <is>
          <t>Any</t>
        </is>
      </c>
      <c r="U64" s="32" t="inlineStr">
        <is>
          <t>No</t>
        </is>
      </c>
      <c r="V64" s="32" t="inlineStr">
        <is>
          <t>No</t>
        </is>
      </c>
      <c r="W64" s="32" t="inlineStr">
        <is>
          <t>Online</t>
        </is>
      </c>
      <c r="X64" s="32" t="inlineStr">
        <is>
          <t>Free</t>
        </is>
      </c>
      <c r="Y64" s="32" t="inlineStr">
        <is>
          <t>No</t>
        </is>
      </c>
      <c r="Z64" s="30" t="inlineStr">
        <is>
          <t>Cert</t>
        </is>
      </c>
      <c r="AA64" s="30" t="inlineStr">
        <is>
          <t>Advertising, Marketing</t>
        </is>
      </c>
      <c r="AB64" s="30" t="inlineStr">
        <is>
          <t>Free courses plus certifications (Sponsored Ads, Retail, Programmatic, Video, Amazon Marketing Cloud, Campaign Planning, Twitch Ads) with a digital badge and certificate</t>
        </is>
      </c>
      <c r="AC64" s="30" t="inlineStr">
        <is>
          <t>Free ("It is free to create an account")</t>
        </is>
      </c>
      <c r="AD64" s="30" t="inlineStr">
        <is>
          <t>No</t>
        </is>
      </c>
      <c r="AE64" s="30" t="inlineStr">
        <is>
          <t>Online, self-paced</t>
        </is>
      </c>
      <c r="AF64" s="30" t="inlineStr">
        <is>
          <t>None (self-paced)</t>
        </is>
      </c>
      <c r="AG64" s="30" t="inlineStr">
        <is>
          <t>Rolling</t>
        </is>
      </c>
      <c r="AH64" s="30" t="inlineStr">
        <is>
          <t>Varies; self-paced</t>
        </is>
      </c>
      <c r="AI64" s="30" t="inlineStr">
        <is>
          <t>Online</t>
        </is>
      </c>
      <c r="AJ64" s="30" t="inlineStr">
        <is>
          <t>Amazon Ads</t>
        </is>
      </c>
      <c r="AK64" s="30" t="inlineStr">
        <is>
          <t>Anyone ("best suited for advertisers and marketers of all experience levels")</t>
        </is>
      </c>
      <c r="AL64" s="30" t="inlineStr">
        <is>
          <t>You earn a certification by passing a certification assessment. List: advertising.amazon.com/academy/certifications. | Verification: Oct 4, 2026 from the official page.</t>
        </is>
      </c>
      <c r="AM64" s="30" t="inlineStr">
        <is>
          <t>Unknown</t>
        </is>
      </c>
      <c r="AN64" s="32" t="inlineStr">
        <is>
          <t>Verified</t>
        </is>
      </c>
      <c r="AO64" s="32" t="inlineStr">
        <is>
          <t>Oct 4, 2026</t>
        </is>
      </c>
      <c r="AP64" s="35" t="inlineStr">
        <is>
          <t>Open</t>
        </is>
      </c>
      <c r="AQ64" s="30" t="inlineStr">
        <is>
          <t>https://advertising.amazon.com/academy</t>
        </is>
      </c>
    </row>
    <row r="65" ht="60" customHeight="1">
      <c r="A65" s="36" t="inlineStr">
        <is>
          <t>Google Ads certifications (Google Skillshop)</t>
        </is>
      </c>
      <c r="B65" s="37" t="inlineStr">
        <is>
          <t>Business &amp; marketing</t>
        </is>
      </c>
      <c r="C65" s="37" t="inlineStr">
        <is>
          <t>Business &amp; marketing</t>
        </is>
      </c>
      <c r="D65" s="38" t="n">
        <v>3</v>
      </c>
      <c r="E65" s="37" t="inlineStr">
        <is>
          <t>Free Google product certifications (assessment-based).</t>
        </is>
      </c>
      <c r="F65" s="37" t="inlineStr">
        <is>
          <t>Digital Marketing Specialist; PPC Specialist; Marketing Coordinator</t>
        </is>
      </c>
      <c r="G65" s="39" t="inlineStr">
        <is>
          <t>Rolling</t>
        </is>
      </c>
      <c r="H65" s="40" t="n"/>
      <c r="I65" s="41">
        <f>IF(ISNUMBER(H65),H65-TODAY(),"")</f>
        <v/>
      </c>
      <c r="J65" s="39" t="inlineStr">
        <is>
          <t>No</t>
        </is>
      </c>
      <c r="K65" s="39" t="inlineStr">
        <is>
          <t>No</t>
        </is>
      </c>
      <c r="L65" s="39" t="inlineStr">
        <is>
          <t>No</t>
        </is>
      </c>
      <c r="M65" s="39" t="inlineStr">
        <is>
          <t>Yes</t>
        </is>
      </c>
      <c r="N65" s="39" t="inlineStr">
        <is>
          <t>Yes</t>
        </is>
      </c>
      <c r="O65" s="39" t="inlineStr">
        <is>
          <t>Yes</t>
        </is>
      </c>
      <c r="P65" s="39" t="inlineStr">
        <is>
          <t>Yes</t>
        </is>
      </c>
      <c r="Q65" s="39" t="inlineStr">
        <is>
          <t>No</t>
        </is>
      </c>
      <c r="R65" s="39" t="inlineStr">
        <is>
          <t>No</t>
        </is>
      </c>
      <c r="S65" s="39" t="inlineStr">
        <is>
          <t>No</t>
        </is>
      </c>
      <c r="T65" s="39" t="inlineStr">
        <is>
          <t>Any</t>
        </is>
      </c>
      <c r="U65" s="39" t="inlineStr">
        <is>
          <t>No</t>
        </is>
      </c>
      <c r="V65" s="39" t="inlineStr">
        <is>
          <t>No</t>
        </is>
      </c>
      <c r="W65" s="39" t="inlineStr">
        <is>
          <t>Online</t>
        </is>
      </c>
      <c r="X65" s="39" t="inlineStr">
        <is>
          <t>Free</t>
        </is>
      </c>
      <c r="Y65" s="39" t="inlineStr">
        <is>
          <t>No</t>
        </is>
      </c>
      <c r="Z65" s="37" t="inlineStr">
        <is>
          <t>Cert</t>
        </is>
      </c>
      <c r="AA65" s="37" t="inlineStr">
        <is>
          <t>Advertising, Google Ads, Marketing</t>
        </is>
      </c>
      <c r="AB65" s="37" t="inlineStr">
        <is>
          <t>Free Google Ads training and five certifications: Search, Display, Measurement, Video and Shopping Ads</t>
        </is>
      </c>
      <c r="AC65" s="37" t="inlineStr">
        <is>
          <t>Free ("Free Google Ads training")</t>
        </is>
      </c>
      <c r="AD65" s="37" t="inlineStr">
        <is>
          <t>No</t>
        </is>
      </c>
      <c r="AE65" s="37" t="inlineStr">
        <is>
          <t>Online, self-paced</t>
        </is>
      </c>
      <c r="AF65" s="37" t="inlineStr">
        <is>
          <t>None (self-paced)</t>
        </is>
      </c>
      <c r="AG65" s="37" t="inlineStr">
        <is>
          <t>Rolling</t>
        </is>
      </c>
      <c r="AH65" s="37" t="inlineStr">
        <is>
          <t>Varies; self-paced</t>
        </is>
      </c>
      <c r="AI65" s="37" t="inlineStr">
        <is>
          <t>Online</t>
        </is>
      </c>
      <c r="AJ65" s="37" t="inlineStr">
        <is>
          <t>Google (Skillshop)</t>
        </is>
      </c>
      <c r="AK65" s="37" t="inlineStr">
        <is>
          <t>Anyone</t>
        </is>
      </c>
      <c r="AL65" s="37" t="inlineStr">
        <is>
          <t>Skillshop also offers free training for Google Analytics, Google Marketing Platform and Business Profile (skillshop.withgoogle.com). | Verification: Oct 4, 2026 from the official page.</t>
        </is>
      </c>
      <c r="AM65" s="37" t="inlineStr">
        <is>
          <t>Unknown</t>
        </is>
      </c>
      <c r="AN65" s="39" t="inlineStr">
        <is>
          <t>Verified</t>
        </is>
      </c>
      <c r="AO65" s="39" t="inlineStr">
        <is>
          <t>Oct 4, 2026</t>
        </is>
      </c>
      <c r="AP65" s="42" t="inlineStr">
        <is>
          <t>Open</t>
        </is>
      </c>
      <c r="AQ65" s="37" t="inlineStr">
        <is>
          <t>https://skillshop.withgoogle.com/googleads/</t>
        </is>
      </c>
    </row>
    <row r="66" ht="60" customHeight="1">
      <c r="A66" s="29" t="inlineStr">
        <is>
          <t>HubSpot Academy Content Marketing Certification</t>
        </is>
      </c>
      <c r="B66" s="30" t="inlineStr">
        <is>
          <t>Business &amp; marketing</t>
        </is>
      </c>
      <c r="C66" s="30" t="inlineStr">
        <is>
          <t>Business &amp; marketing; Career services</t>
        </is>
      </c>
      <c r="D66" s="31" t="n">
        <v>3</v>
      </c>
      <c r="E66" s="30" t="inlineStr">
        <is>
          <t>Free vendor certification with an exam, widely listed by marketers; not proctored.</t>
        </is>
      </c>
      <c r="F66" s="30" t="inlineStr">
        <is>
          <t>Content Marketer; Marketing Coordinator; Social Media Manager</t>
        </is>
      </c>
      <c r="G66" s="32" t="inlineStr">
        <is>
          <t>Rolling</t>
        </is>
      </c>
      <c r="H66" s="33" t="n"/>
      <c r="I66" s="34">
        <f>IF(ISNUMBER(H66),H66-TODAY(),"")</f>
        <v/>
      </c>
      <c r="J66" s="32" t="inlineStr">
        <is>
          <t>No</t>
        </is>
      </c>
      <c r="K66" s="32" t="inlineStr">
        <is>
          <t>No</t>
        </is>
      </c>
      <c r="L66" s="32" t="inlineStr">
        <is>
          <t>No</t>
        </is>
      </c>
      <c r="M66" s="32" t="inlineStr">
        <is>
          <t>Yes</t>
        </is>
      </c>
      <c r="N66" s="32" t="inlineStr">
        <is>
          <t>Yes</t>
        </is>
      </c>
      <c r="O66" s="32" t="inlineStr">
        <is>
          <t>Yes</t>
        </is>
      </c>
      <c r="P66" s="32" t="inlineStr">
        <is>
          <t>Yes</t>
        </is>
      </c>
      <c r="Q66" s="32" t="inlineStr">
        <is>
          <t>No</t>
        </is>
      </c>
      <c r="R66" s="32" t="inlineStr">
        <is>
          <t>No</t>
        </is>
      </c>
      <c r="S66" s="32" t="inlineStr">
        <is>
          <t>No</t>
        </is>
      </c>
      <c r="T66" s="32" t="inlineStr">
        <is>
          <t>Any</t>
        </is>
      </c>
      <c r="U66" s="32" t="inlineStr">
        <is>
          <t>No</t>
        </is>
      </c>
      <c r="V66" s="32" t="inlineStr">
        <is>
          <t>No</t>
        </is>
      </c>
      <c r="W66" s="32" t="inlineStr">
        <is>
          <t>Online</t>
        </is>
      </c>
      <c r="X66" s="32" t="inlineStr">
        <is>
          <t>Free</t>
        </is>
      </c>
      <c r="Y66" s="32" t="inlineStr">
        <is>
          <t>No</t>
        </is>
      </c>
      <c r="Z66" s="30" t="inlineStr">
        <is>
          <t>Cert</t>
        </is>
      </c>
      <c r="AA66" s="30" t="inlineStr">
        <is>
          <t>Marketing, Content</t>
        </is>
      </c>
      <c r="AB66" s="30" t="inlineStr">
        <is>
          <t>Free certification course (14 lessons) on content strategy, blogging and promotion, ending in a HubSpot certification</t>
        </is>
      </c>
      <c r="AC66" s="30" t="inlineStr">
        <is>
          <t>Free ("FREE Certification Course"; a HubSpot Academy account is 100% free)</t>
        </is>
      </c>
      <c r="AD66" s="30" t="inlineStr">
        <is>
          <t>No</t>
        </is>
      </c>
      <c r="AE66" s="30" t="inlineStr">
        <is>
          <t>Online, self-paced</t>
        </is>
      </c>
      <c r="AF66" s="30" t="inlineStr">
        <is>
          <t>None (self-paced)</t>
        </is>
      </c>
      <c r="AG66" s="30" t="inlineStr">
        <is>
          <t>Rolling</t>
        </is>
      </c>
      <c r="AH66" s="30" t="inlineStr">
        <is>
          <t>14 lessons (total length not shown clearly on the page; reel says 8 h 23 min)</t>
        </is>
      </c>
      <c r="AI66" s="30" t="inlineStr">
        <is>
          <t>Online</t>
        </is>
      </c>
      <c r="AJ66" s="30" t="inlineStr">
        <is>
          <t>HubSpot Academy</t>
        </is>
      </c>
      <c r="AK66" s="30" t="inlineStr">
        <is>
          <t>Anyone ("Individuals interested in getting certified in content marketing")</t>
        </is>
      </c>
      <c r="AL66" s="30" t="inlineStr">
        <is>
          <t>A free account also opens HubSpot Academy's other courses and free tools. Certifications in 5 languages. | Verification: Oct 4, 2026 from the official page.</t>
        </is>
      </c>
      <c r="AM66" s="30" t="inlineStr">
        <is>
          <t>Unknown</t>
        </is>
      </c>
      <c r="AN66" s="32" t="inlineStr">
        <is>
          <t>Verified</t>
        </is>
      </c>
      <c r="AO66" s="32" t="inlineStr">
        <is>
          <t>Oct 4, 2026</t>
        </is>
      </c>
      <c r="AP66" s="35" t="inlineStr">
        <is>
          <t>Open</t>
        </is>
      </c>
      <c r="AQ66" s="30" t="inlineStr">
        <is>
          <t>https://academy.hubspot.com/courses/content-marketing</t>
        </is>
      </c>
    </row>
    <row r="67" ht="60" customHeight="1">
      <c r="A67" s="36" t="inlineStr">
        <is>
          <t>FMCSA Military CDL Skills Test Waiver</t>
        </is>
      </c>
      <c r="B67" s="37" t="inlineStr">
        <is>
          <t>CDL &amp; trucking</t>
        </is>
      </c>
      <c r="C67" s="37" t="inlineStr">
        <is>
          <t>CDL &amp; trucking</t>
        </is>
      </c>
      <c r="D67" s="38" t="n">
        <v>3</v>
      </c>
      <c r="E67" s="37" t="inlineStr">
        <is>
          <t>Waives the CDL driving test for qualifying military drivers; written tests and state fees still apply.</t>
        </is>
      </c>
      <c r="F67" s="37" t="inlineStr">
        <is>
          <t>Truck Driver (CDL-A)</t>
        </is>
      </c>
      <c r="G67" s="39" t="inlineStr">
        <is>
          <t>Rolling</t>
        </is>
      </c>
      <c r="H67" s="40" t="n"/>
      <c r="I67" s="41">
        <f>IF(ISNUMBER(H67),H67-TODAY(),"")</f>
        <v/>
      </c>
      <c r="J67" s="39" t="inlineStr">
        <is>
          <t>No</t>
        </is>
      </c>
      <c r="K67" s="39" t="inlineStr">
        <is>
          <t>No</t>
        </is>
      </c>
      <c r="L67" s="39" t="inlineStr">
        <is>
          <t>No</t>
        </is>
      </c>
      <c r="M67" s="39" t="inlineStr">
        <is>
          <t>Yes</t>
        </is>
      </c>
      <c r="N67" s="39" t="inlineStr">
        <is>
          <t>Yes</t>
        </is>
      </c>
      <c r="O67" s="39" t="inlineStr">
        <is>
          <t>Yes</t>
        </is>
      </c>
      <c r="P67" s="39" t="inlineStr">
        <is>
          <t>No</t>
        </is>
      </c>
      <c r="Q67" s="39" t="inlineStr">
        <is>
          <t>No</t>
        </is>
      </c>
      <c r="R67" s="39" t="inlineStr">
        <is>
          <t>No</t>
        </is>
      </c>
      <c r="S67" s="39" t="inlineStr">
        <is>
          <t>No</t>
        </is>
      </c>
      <c r="T67" s="39" t="inlineStr">
        <is>
          <t>Any</t>
        </is>
      </c>
      <c r="U67" s="39" t="inlineStr">
        <is>
          <t>No</t>
        </is>
      </c>
      <c r="V67" s="39" t="inlineStr">
        <is>
          <t>No</t>
        </is>
      </c>
      <c r="W67" s="39" t="inlineStr">
        <is>
          <t>In-person</t>
        </is>
      </c>
      <c r="X67" s="39" t="inlineStr">
        <is>
          <t>Free</t>
        </is>
      </c>
      <c r="Y67" s="39" t="inlineStr">
        <is>
          <t>No</t>
        </is>
      </c>
      <c r="Z67" s="37" t="inlineStr">
        <is>
          <t>Cert</t>
        </is>
      </c>
      <c r="AA67" s="37" t="inlineStr">
        <is>
          <t>CDL</t>
        </is>
      </c>
      <c r="AB67" s="37" t="inlineStr">
        <is>
          <t>States can waive the CDL skills (driving) test for service members and veterans with recent military truck-driving experience</t>
        </is>
      </c>
      <c r="AC67" s="37" t="inlineStr">
        <is>
          <t>Waiver is free; state CDL fees still apply</t>
        </is>
      </c>
      <c r="AD67" s="37" t="inlineStr">
        <is>
          <t>No</t>
        </is>
      </c>
      <c r="AE67" s="37" t="inlineStr">
        <is>
          <t>Apply through your state licensing agency</t>
        </is>
      </c>
      <c r="AF67" s="37" t="inlineStr">
        <is>
          <t>Rolling / varies</t>
        </is>
      </c>
      <c r="AG67" s="37" t="inlineStr">
        <is>
          <t>Varies</t>
        </is>
      </c>
      <c r="AH67" s="37" t="inlineStr">
        <is>
          <t>Varies</t>
        </is>
      </c>
      <c r="AI67" s="37" t="inlineStr">
        <is>
          <t>Nationwide</t>
        </is>
      </c>
      <c r="AJ67" s="37" t="inlineStr">
        <is>
          <t>Federal Motor Carrier Safety Administration (state DMVs administer)</t>
        </is>
      </c>
      <c r="AK67" s="37" t="inlineStr">
        <is>
          <t>Current or former service members who apply within 1 year of leaving a military position that required operating a commercial-type vehicle</t>
        </is>
      </c>
      <c r="AL67" s="37" t="inlineStr">
        <is>
          <t>Verification: Oct 4, 2026 from the official page at the Full URL.</t>
        </is>
      </c>
      <c r="AM67" s="37" t="inlineStr">
        <is>
          <t>Unknown</t>
        </is>
      </c>
      <c r="AN67" s="39" t="inlineStr">
        <is>
          <t>Verified</t>
        </is>
      </c>
      <c r="AO67" s="39" t="inlineStr">
        <is>
          <t>Oct 4, 2026</t>
        </is>
      </c>
      <c r="AP67" s="42" t="inlineStr">
        <is>
          <t>Open</t>
        </is>
      </c>
      <c r="AQ67" s="37" t="inlineStr">
        <is>
          <t>https://www.fmcsa.dot.gov/registration/commercial-drivers-license/military-skills-test-waiver-program</t>
        </is>
      </c>
    </row>
    <row r="68" ht="60" customHeight="1">
      <c r="A68" s="29" t="inlineStr">
        <is>
          <t>Hiring Our Heroes Skills-Based Fellowships / Training</t>
        </is>
      </c>
      <c r="B68" s="30" t="inlineStr">
        <is>
          <t>Career services</t>
        </is>
      </c>
      <c r="C68" s="30" t="inlineStr">
        <is>
          <t>Career services</t>
        </is>
      </c>
      <c r="D68" s="31" t="n">
        <v>3</v>
      </c>
      <c r="E68" s="30" t="inlineStr">
        <is>
          <t>12-week skills-based fellowship with a host company.</t>
        </is>
      </c>
      <c r="F68" s="30" t="inlineStr">
        <is>
          <t>Varies by host company</t>
        </is>
      </c>
      <c r="G68" s="32" t="inlineStr">
        <is>
          <t>Unknown</t>
        </is>
      </c>
      <c r="H68" s="33" t="inlineStr">
        <is>
          <t>Unknown</t>
        </is>
      </c>
      <c r="I68" s="34">
        <f>IF(ISNUMBER(H68),H68-TODAY(),"")</f>
        <v/>
      </c>
      <c r="J68" s="32" t="inlineStr">
        <is>
          <t>No</t>
        </is>
      </c>
      <c r="K68" s="32" t="inlineStr">
        <is>
          <t>No</t>
        </is>
      </c>
      <c r="L68" s="32" t="inlineStr">
        <is>
          <t>No</t>
        </is>
      </c>
      <c r="M68" s="32" t="inlineStr">
        <is>
          <t>Yes</t>
        </is>
      </c>
      <c r="N68" s="32" t="inlineStr">
        <is>
          <t>Yes</t>
        </is>
      </c>
      <c r="O68" s="32" t="inlineStr">
        <is>
          <t>No</t>
        </is>
      </c>
      <c r="P68" s="32" t="inlineStr">
        <is>
          <t>Yes</t>
        </is>
      </c>
      <c r="Q68" s="32" t="inlineStr">
        <is>
          <t>No</t>
        </is>
      </c>
      <c r="R68" s="32" t="inlineStr">
        <is>
          <t>No</t>
        </is>
      </c>
      <c r="S68" s="32" t="inlineStr">
        <is>
          <t>No</t>
        </is>
      </c>
      <c r="T68" s="32" t="inlineStr">
        <is>
          <t>Any</t>
        </is>
      </c>
      <c r="U68" s="32" t="inlineStr">
        <is>
          <t>No</t>
        </is>
      </c>
      <c r="V68" s="32" t="inlineStr">
        <is>
          <t>No</t>
        </is>
      </c>
      <c r="W68" s="32" t="inlineStr">
        <is>
          <t>Online</t>
        </is>
      </c>
      <c r="X68" s="32" t="inlineStr">
        <is>
          <t>Free</t>
        </is>
      </c>
      <c r="Y68" s="32" t="inlineStr">
        <is>
          <t>No</t>
        </is>
      </c>
      <c r="Z68" s="30" t="inlineStr">
        <is>
          <t>Fellowship</t>
        </is>
      </c>
      <c r="AA68" s="30" t="inlineStr">
        <is>
          <t>Career Transition</t>
        </is>
      </c>
      <c r="AB68" s="30" t="inlineStr">
        <is>
          <t>12-week SkillBridge skills-based fellowship with host company</t>
        </is>
      </c>
      <c r="AC68" s="30" t="inlineStr">
        <is>
          <t>Free</t>
        </is>
      </c>
      <c r="AD68" s="30" t="inlineStr">
        <is>
          <t>No</t>
        </is>
      </c>
      <c r="AE68" s="30" t="inlineStr">
        <is>
          <t>Online / varies</t>
        </is>
      </c>
      <c r="AF68" s="30" t="inlineStr">
        <is>
          <t>Cohort dates on page are 2025-26; next Unknown</t>
        </is>
      </c>
      <c r="AG68" s="30" t="inlineStr">
        <is>
          <t>Varies</t>
        </is>
      </c>
      <c r="AH68" s="30" t="inlineStr">
        <is>
          <t>Varies</t>
        </is>
      </c>
      <c r="AI68" s="30" t="inlineStr">
        <is>
          <t>Nationwide</t>
        </is>
      </c>
      <c r="AJ68" s="30" t="inlineStr">
        <is>
          <t>U.S. Chamber of Commerce Foundation</t>
        </is>
      </c>
      <c r="AK68" s="30" t="inlineStr">
        <is>
          <t>Non-degreed transitioning active duty within 180 days of separation; military spouses</t>
        </is>
      </c>
      <c r="AL68" s="30" t="inlineStr">
        <is>
          <t>DoD (Department of Defense) SkillBridge program per HOH (Hiring Our Heroes) FAQ. | Verification: HOH SBF FAQ: AD non-degreed and spouses only.</t>
        </is>
      </c>
      <c r="AM68" s="30" t="inlineStr">
        <is>
          <t>Unknown</t>
        </is>
      </c>
      <c r="AN68" s="32" t="inlineStr">
        <is>
          <t>Verified</t>
        </is>
      </c>
      <c r="AO68" s="32" t="inlineStr">
        <is>
          <t>Sep 30, 2026</t>
        </is>
      </c>
      <c r="AP68" s="35" t="inlineStr">
        <is>
          <t>Open</t>
        </is>
      </c>
      <c r="AQ68" s="30" t="inlineStr">
        <is>
          <t>https://www.hiringourheroes.org/career-services/fellowships/internships/skills-based-fellowships/</t>
        </is>
      </c>
    </row>
    <row r="69" ht="60" customHeight="1">
      <c r="A69" s="36" t="inlineStr">
        <is>
          <t>Lowe's Military Spouse Fellowship (with SpouseWorks)</t>
        </is>
      </c>
      <c r="B69" s="37" t="inlineStr">
        <is>
          <t>Career services</t>
        </is>
      </c>
      <c r="C69" s="37" t="inlineStr">
        <is>
          <t>Career services</t>
        </is>
      </c>
      <c r="D69" s="38" t="n">
        <v>3</v>
      </c>
      <c r="E69" s="37" t="inlineStr">
        <is>
          <t>Employer fellowship with mentorship and work experience; pay terms are not stated on Lowe's page.</t>
        </is>
      </c>
      <c r="F69" s="37" t="inlineStr">
        <is>
          <t>Retail Associate; Store Management; Corporate roles</t>
        </is>
      </c>
      <c r="G69" s="39" t="inlineStr">
        <is>
          <t>Rolling</t>
        </is>
      </c>
      <c r="H69" s="40" t="n"/>
      <c r="I69" s="41">
        <f>IF(ISNUMBER(H69),H69-TODAY(),"")</f>
        <v/>
      </c>
      <c r="J69" s="39" t="inlineStr">
        <is>
          <t>No</t>
        </is>
      </c>
      <c r="K69" s="39" t="inlineStr">
        <is>
          <t>No</t>
        </is>
      </c>
      <c r="L69" s="39" t="inlineStr">
        <is>
          <t>No</t>
        </is>
      </c>
      <c r="M69" s="39" t="inlineStr">
        <is>
          <t>Yes</t>
        </is>
      </c>
      <c r="N69" s="39" t="inlineStr">
        <is>
          <t>No</t>
        </is>
      </c>
      <c r="O69" s="39" t="inlineStr">
        <is>
          <t>No</t>
        </is>
      </c>
      <c r="P69" s="39" t="inlineStr">
        <is>
          <t>Yes</t>
        </is>
      </c>
      <c r="Q69" s="39" t="inlineStr">
        <is>
          <t>No</t>
        </is>
      </c>
      <c r="R69" s="39" t="inlineStr">
        <is>
          <t>No</t>
        </is>
      </c>
      <c r="S69" s="39" t="inlineStr">
        <is>
          <t>No</t>
        </is>
      </c>
      <c r="T69" s="39" t="inlineStr">
        <is>
          <t>Any</t>
        </is>
      </c>
      <c r="U69" s="39" t="inlineStr">
        <is>
          <t>No</t>
        </is>
      </c>
      <c r="V69" s="39" t="inlineStr">
        <is>
          <t>No</t>
        </is>
      </c>
      <c r="W69" s="39" t="inlineStr">
        <is>
          <t>In-person</t>
        </is>
      </c>
      <c r="X69" s="39" t="inlineStr">
        <is>
          <t>Free</t>
        </is>
      </c>
      <c r="Y69" s="39" t="inlineStr">
        <is>
          <t>No</t>
        </is>
      </c>
      <c r="Z69" s="37" t="inlineStr">
        <is>
          <t>Fellowship</t>
        </is>
      </c>
      <c r="AA69" s="37" t="inlineStr">
        <is>
          <t>Career Transition</t>
        </is>
      </c>
      <c r="AB69" s="37" t="inlineStr">
        <is>
          <t>Fellowship for military spouses with guided mentorship and work experience at Lowe's, plus a military spouse transfer policy for PCS moves</t>
        </is>
      </c>
      <c r="AC69" s="37" t="inlineStr">
        <is>
          <t>Free to apply</t>
        </is>
      </c>
      <c r="AD69" s="37" t="inlineStr">
        <is>
          <t>Pay terms not stated on the page</t>
        </is>
      </c>
      <c r="AE69" s="37" t="inlineStr">
        <is>
          <t>In person</t>
        </is>
      </c>
      <c r="AF69" s="37" t="inlineStr">
        <is>
          <t>Rolling / varies</t>
        </is>
      </c>
      <c r="AG69" s="37" t="inlineStr">
        <is>
          <t>Varies</t>
        </is>
      </c>
      <c r="AH69" s="37" t="inlineStr">
        <is>
          <t>Varies</t>
        </is>
      </c>
      <c r="AI69" s="37" t="inlineStr">
        <is>
          <t>Lowe's locations nationwide</t>
        </is>
      </c>
      <c r="AJ69" s="37" t="inlineStr">
        <is>
          <t>Lowe's</t>
        </is>
      </c>
      <c r="AK69" s="37" t="inlineStr">
        <is>
          <t>Military spouses (through SpouseWorks)</t>
        </is>
      </c>
      <c r="AL69" s="37" t="inlineStr">
        <is>
          <t>Verification: Oct 4, 2026 from the official page at the Full URL.</t>
        </is>
      </c>
      <c r="AM69" s="37" t="inlineStr">
        <is>
          <t>Unknown</t>
        </is>
      </c>
      <c r="AN69" s="39" t="inlineStr">
        <is>
          <t>Verified</t>
        </is>
      </c>
      <c r="AO69" s="39" t="inlineStr">
        <is>
          <t>Oct 4, 2026</t>
        </is>
      </c>
      <c r="AP69" s="42" t="inlineStr">
        <is>
          <t>Open</t>
        </is>
      </c>
      <c r="AQ69" s="37" t="inlineStr">
        <is>
          <t>https://talent.lowes.com/us/en/military-community</t>
        </is>
      </c>
    </row>
    <row r="70" ht="60" customHeight="1">
      <c r="A70" s="29" t="inlineStr">
        <is>
          <t>Northrop Grumman Operation IMPACT (careers for wounded veterans)</t>
        </is>
      </c>
      <c r="B70" s="30" t="inlineStr">
        <is>
          <t>Career services</t>
        </is>
      </c>
      <c r="C70" s="30" t="inlineStr">
        <is>
          <t>Career services</t>
        </is>
      </c>
      <c r="D70" s="31" t="n">
        <v>3</v>
      </c>
      <c r="E70" s="30" t="inlineStr">
        <is>
          <t>Hiring pathway; no credential, but can shorten the time to a job offer.</t>
        </is>
      </c>
      <c r="F70" s="30" t="inlineStr">
        <is>
          <t>Business Analyst; Network Engineer; Program Manager; Supply Chain roles</t>
        </is>
      </c>
      <c r="G70" s="32" t="inlineStr">
        <is>
          <t>Rolling</t>
        </is>
      </c>
      <c r="H70" s="33" t="n"/>
      <c r="I70" s="34">
        <f>IF(ISNUMBER(H70),H70-TODAY(),"")</f>
        <v/>
      </c>
      <c r="J70" s="32" t="inlineStr">
        <is>
          <t>No</t>
        </is>
      </c>
      <c r="K70" s="32" t="inlineStr">
        <is>
          <t>No</t>
        </is>
      </c>
      <c r="L70" s="32" t="inlineStr">
        <is>
          <t>No</t>
        </is>
      </c>
      <c r="M70" s="32" t="inlineStr">
        <is>
          <t>Yes</t>
        </is>
      </c>
      <c r="N70" s="32" t="inlineStr">
        <is>
          <t>Yes</t>
        </is>
      </c>
      <c r="O70" s="32" t="inlineStr">
        <is>
          <t>Yes</t>
        </is>
      </c>
      <c r="P70" s="32" t="inlineStr">
        <is>
          <t>Yes</t>
        </is>
      </c>
      <c r="Q70" s="32" t="inlineStr">
        <is>
          <t>Yes</t>
        </is>
      </c>
      <c r="R70" s="32" t="inlineStr">
        <is>
          <t>Yes</t>
        </is>
      </c>
      <c r="S70" s="32" t="inlineStr">
        <is>
          <t>No</t>
        </is>
      </c>
      <c r="T70" s="32" t="inlineStr">
        <is>
          <t>Any</t>
        </is>
      </c>
      <c r="U70" s="32" t="inlineStr">
        <is>
          <t>No</t>
        </is>
      </c>
      <c r="V70" s="32" t="inlineStr">
        <is>
          <t>No</t>
        </is>
      </c>
      <c r="W70" s="32" t="inlineStr">
        <is>
          <t>Hybrid</t>
        </is>
      </c>
      <c r="X70" s="32" t="inlineStr">
        <is>
          <t>Free</t>
        </is>
      </c>
      <c r="Y70" s="32" t="inlineStr">
        <is>
          <t>No</t>
        </is>
      </c>
      <c r="Z70" s="30" t="inlineStr">
        <is>
          <t>Counseling</t>
        </is>
      </c>
      <c r="AA70" s="30" t="inlineStr">
        <is>
          <t>Career Transition</t>
        </is>
      </c>
      <c r="AB70" s="30" t="inlineStr">
        <is>
          <t>Career transition support and hiring into private-sector careers at Northrop Grumman for service members and veterans with service-connected conditions, and for their family caregivers when the veteran cannot work</t>
        </is>
      </c>
      <c r="AC70" s="30" t="inlineStr">
        <is>
          <t>Free</t>
        </is>
      </c>
      <c r="AD70" s="30" t="inlineStr">
        <is>
          <t>No</t>
        </is>
      </c>
      <c r="AE70" s="30" t="inlineStr">
        <is>
          <t>Hybrid</t>
        </is>
      </c>
      <c r="AF70" s="30" t="inlineStr">
        <is>
          <t>Rolling enrollment</t>
        </is>
      </c>
      <c r="AG70" s="30" t="inlineStr">
        <is>
          <t>Varies</t>
        </is>
      </c>
      <c r="AH70" s="30" t="inlineStr">
        <is>
          <t>Varies</t>
        </is>
      </c>
      <c r="AI70" s="30" t="inlineStr">
        <is>
          <t>Northrop Grumman locations</t>
        </is>
      </c>
      <c r="AJ70" s="30" t="inlineStr">
        <is>
          <t>Northrop Grumman</t>
        </is>
      </c>
      <c r="AK70" s="30" t="inlineStr">
        <is>
          <t>Post-9/11 service members or veterans with a service-connected condition and a DoD/VA disability rating of 30% or more (expected or received), separating or separated within 3 years (up to 5 years if in school); or their identified family caregiver</t>
        </is>
      </c>
      <c r="AL70" s="30" t="inlineStr">
        <is>
          <t>Verification: Oct 4, 2026 from the official page at the Full URL.</t>
        </is>
      </c>
      <c r="AM70" s="30" t="inlineStr">
        <is>
          <t>Unknown</t>
        </is>
      </c>
      <c r="AN70" s="32" t="inlineStr">
        <is>
          <t>Verified</t>
        </is>
      </c>
      <c r="AO70" s="32" t="inlineStr">
        <is>
          <t>Oct 4, 2026</t>
        </is>
      </c>
      <c r="AP70" s="35" t="inlineStr">
        <is>
          <t>Open</t>
        </is>
      </c>
      <c r="AQ70" s="30" t="inlineStr">
        <is>
          <t>https://www.northropgrumman.com/corporate-responsibility/operation-impact</t>
        </is>
      </c>
    </row>
    <row r="71" ht="60" customHeight="1">
      <c r="A71" s="36" t="inlineStr">
        <is>
          <t>AWS re/Start</t>
        </is>
      </c>
      <c r="B71" s="37" t="inlineStr">
        <is>
          <t>Cloud</t>
        </is>
      </c>
      <c r="C71" s="37" t="inlineStr">
        <is>
          <t>Cloud</t>
        </is>
      </c>
      <c r="D71" s="38" t="n">
        <v>3</v>
      </c>
      <c r="E71" s="37" t="inlineStr">
        <is>
          <t>Cloud skills program with an AWS Cloud Practitioner exam voucher and interview connections.</t>
        </is>
      </c>
      <c r="F71" s="37" t="inlineStr">
        <is>
          <t>Cloud Support Associate; Cloud Engineer</t>
        </is>
      </c>
      <c r="G71" s="39" t="inlineStr">
        <is>
          <t>Unknown</t>
        </is>
      </c>
      <c r="H71" s="40" t="inlineStr">
        <is>
          <t>Unknown</t>
        </is>
      </c>
      <c r="I71" s="41">
        <f>IF(ISNUMBER(H71),H71-TODAY(),"")</f>
        <v/>
      </c>
      <c r="J71" s="39" t="inlineStr">
        <is>
          <t>No</t>
        </is>
      </c>
      <c r="K71" s="39" t="inlineStr">
        <is>
          <t>No</t>
        </is>
      </c>
      <c r="L71" s="39" t="inlineStr">
        <is>
          <t>No</t>
        </is>
      </c>
      <c r="M71" s="39" t="inlineStr">
        <is>
          <t>Yes</t>
        </is>
      </c>
      <c r="N71" s="39" t="inlineStr">
        <is>
          <t>Yes</t>
        </is>
      </c>
      <c r="O71" s="39" t="inlineStr">
        <is>
          <t>Yes</t>
        </is>
      </c>
      <c r="P71" s="39" t="inlineStr">
        <is>
          <t>Yes</t>
        </is>
      </c>
      <c r="Q71" s="39" t="inlineStr">
        <is>
          <t>No</t>
        </is>
      </c>
      <c r="R71" s="39" t="inlineStr">
        <is>
          <t>No</t>
        </is>
      </c>
      <c r="S71" s="39" t="inlineStr">
        <is>
          <t>No</t>
        </is>
      </c>
      <c r="T71" s="39" t="inlineStr">
        <is>
          <t>Any</t>
        </is>
      </c>
      <c r="U71" s="39" t="inlineStr">
        <is>
          <t>No</t>
        </is>
      </c>
      <c r="V71" s="39" t="inlineStr">
        <is>
          <t>No</t>
        </is>
      </c>
      <c r="W71" s="39" t="inlineStr">
        <is>
          <t>Hybrid</t>
        </is>
      </c>
      <c r="X71" s="39" t="inlineStr">
        <is>
          <t>Voucher</t>
        </is>
      </c>
      <c r="Y71" s="39" t="inlineStr">
        <is>
          <t>No</t>
        </is>
      </c>
      <c r="Z71" s="37" t="inlineStr">
        <is>
          <t>Bootcamp</t>
        </is>
      </c>
      <c r="AA71" s="37" t="inlineStr">
        <is>
          <t>Cloud</t>
        </is>
      </c>
      <c r="AB71" s="37" t="inlineStr">
        <is>
          <t>12-week cloud skills program + AWS (Amazon Web Services) Certified Cloud Practitioner exam voucher + interview connections</t>
        </is>
      </c>
      <c r="AC71" s="37" t="inlineStr">
        <is>
          <t>Free</t>
        </is>
      </c>
      <c r="AD71" s="37" t="inlineStr">
        <is>
          <t>Some partners offer support; Unknown</t>
        </is>
      </c>
      <c r="AE71" s="37" t="inlineStr">
        <is>
          <t>Online or in-person by partner</t>
        </is>
      </c>
      <c r="AF71" s="37" t="inlineStr">
        <is>
          <t>Unknown</t>
        </is>
      </c>
      <c r="AG71" s="37" t="inlineStr">
        <is>
          <t>Varies by partner</t>
        </is>
      </c>
      <c r="AH71" s="37" t="inlineStr">
        <is>
          <t>12 weeks full-time</t>
        </is>
      </c>
      <c r="AI71" s="37" t="inlineStr">
        <is>
          <t>US and global partner sites</t>
        </is>
      </c>
      <c r="AJ71" s="37" t="inlineStr">
        <is>
          <t>Amazon Web Services (with local partners)</t>
        </is>
      </c>
      <c r="AK71" s="37" t="inlineStr">
        <is>
          <t>Unemployed or underemployed, little/no tech experience; partner-specific</t>
        </is>
      </c>
      <c r="AL71" s="37" t="inlineStr">
        <is>
          <t>Verification: Link live (HTTP 200); details from official page/search not fully re-confirmed.</t>
        </is>
      </c>
      <c r="AM71" s="37" t="inlineStr">
        <is>
          <t>Contact via partner</t>
        </is>
      </c>
      <c r="AN71" s="39" t="inlineStr">
        <is>
          <t>Partly</t>
        </is>
      </c>
      <c r="AO71" s="39" t="inlineStr">
        <is>
          <t>Sep 30, 2026</t>
        </is>
      </c>
      <c r="AP71" s="42" t="inlineStr">
        <is>
          <t>Open</t>
        </is>
      </c>
      <c r="AQ71" s="37" t="inlineStr">
        <is>
          <t>https://aws.amazon.com/training/restart/</t>
        </is>
      </c>
    </row>
    <row r="72" ht="60" customHeight="1">
      <c r="A72" s="29" t="inlineStr">
        <is>
          <t>Oracle Foundations training and certifications (free)</t>
        </is>
      </c>
      <c r="B72" s="30" t="inlineStr">
        <is>
          <t>Cloud</t>
        </is>
      </c>
      <c r="C72" s="30" t="inlineStr">
        <is>
          <t>Cloud; AI/ML</t>
        </is>
      </c>
      <c r="D72" s="31" t="n">
        <v>3</v>
      </c>
      <c r="E72" s="30" t="inlineStr">
        <is>
          <t>Free vendor Foundations Associate certifications (online, unproctored).</t>
        </is>
      </c>
      <c r="F72" s="30" t="inlineStr">
        <is>
          <t>Cloud Support Associate; AI Specialist</t>
        </is>
      </c>
      <c r="G72" s="32" t="inlineStr">
        <is>
          <t>Rolling</t>
        </is>
      </c>
      <c r="H72" s="33" t="n"/>
      <c r="I72" s="34">
        <f>IF(ISNUMBER(H72),H72-TODAY(),"")</f>
        <v/>
      </c>
      <c r="J72" s="32" t="inlineStr">
        <is>
          <t>No</t>
        </is>
      </c>
      <c r="K72" s="32" t="inlineStr">
        <is>
          <t>No</t>
        </is>
      </c>
      <c r="L72" s="32" t="inlineStr">
        <is>
          <t>No</t>
        </is>
      </c>
      <c r="M72" s="32" t="inlineStr">
        <is>
          <t>Yes</t>
        </is>
      </c>
      <c r="N72" s="32" t="inlineStr">
        <is>
          <t>Yes</t>
        </is>
      </c>
      <c r="O72" s="32" t="inlineStr">
        <is>
          <t>Yes</t>
        </is>
      </c>
      <c r="P72" s="32" t="inlineStr">
        <is>
          <t>Yes</t>
        </is>
      </c>
      <c r="Q72" s="32" t="inlineStr">
        <is>
          <t>No</t>
        </is>
      </c>
      <c r="R72" s="32" t="inlineStr">
        <is>
          <t>No</t>
        </is>
      </c>
      <c r="S72" s="32" t="inlineStr">
        <is>
          <t>No</t>
        </is>
      </c>
      <c r="T72" s="32" t="inlineStr">
        <is>
          <t>Any</t>
        </is>
      </c>
      <c r="U72" s="32" t="inlineStr">
        <is>
          <t>No</t>
        </is>
      </c>
      <c r="V72" s="32" t="inlineStr">
        <is>
          <t>No</t>
        </is>
      </c>
      <c r="W72" s="32" t="inlineStr">
        <is>
          <t>Online</t>
        </is>
      </c>
      <c r="X72" s="32" t="inlineStr">
        <is>
          <t>Free</t>
        </is>
      </c>
      <c r="Y72" s="32" t="inlineStr">
        <is>
          <t>No</t>
        </is>
      </c>
      <c r="Z72" s="30" t="inlineStr">
        <is>
          <t>Cert</t>
        </is>
      </c>
      <c r="AA72" s="30" t="inlineStr">
        <is>
          <t>Cloud, AI, Oracle</t>
        </is>
      </c>
      <c r="AB72" s="30" t="inlineStr">
        <is>
          <t>Free Foundations training and certification exams, e.g. OCI Foundations Associate, OCI AI Foundations Associate, Agentic AI Foundations Associate</t>
        </is>
      </c>
      <c r="AC72" s="30" t="inlineStr">
        <is>
          <t>Free ("free training and certifications" for Foundations); other Oracle exams are paid</t>
        </is>
      </c>
      <c r="AD72" s="30" t="inlineStr">
        <is>
          <t>No</t>
        </is>
      </c>
      <c r="AE72" s="30" t="inlineStr">
        <is>
          <t>Online, self-paced</t>
        </is>
      </c>
      <c r="AF72" s="30" t="inlineStr">
        <is>
          <t>None (self-paced)</t>
        </is>
      </c>
      <c r="AG72" s="30" t="inlineStr">
        <is>
          <t>Rolling</t>
        </is>
      </c>
      <c r="AH72" s="30" t="inlineStr">
        <is>
          <t>Varies; self-paced</t>
        </is>
      </c>
      <c r="AI72" s="30" t="inlineStr">
        <is>
          <t>Online</t>
        </is>
      </c>
      <c r="AJ72" s="30" t="inlineStr">
        <is>
          <t>Oracle University</t>
        </is>
      </c>
      <c r="AK72" s="30" t="inlineStr">
        <is>
          <t>Anyone; Foundations exams are for technical and non-technical candidates</t>
        </is>
      </c>
      <c r="AL72" s="30" t="inlineStr">
        <is>
          <t>Linked from oracle.com/education/certification ("New free Foundations training"). Source: https://www.oracle.com/education/certification/ | Verification: Oct 4, 2026 from the official page.</t>
        </is>
      </c>
      <c r="AM72" s="30" t="inlineStr">
        <is>
          <t>Unknown</t>
        </is>
      </c>
      <c r="AN72" s="32" t="inlineStr">
        <is>
          <t>Verified</t>
        </is>
      </c>
      <c r="AO72" s="32" t="inlineStr">
        <is>
          <t>Oct 4, 2026</t>
        </is>
      </c>
      <c r="AP72" s="35" t="inlineStr">
        <is>
          <t>Open</t>
        </is>
      </c>
      <c r="AQ72" s="30" t="inlineStr">
        <is>
          <t>https://mylearn.oracle.com/ou/story/163512</t>
        </is>
      </c>
    </row>
    <row r="73" ht="60" customHeight="1">
      <c r="A73" s="36" t="inlineStr">
        <is>
          <t>NRAEF restaurant management apprenticeship for veterans (GI Bill approved)</t>
        </is>
      </c>
      <c r="B73" s="37" t="inlineStr">
        <is>
          <t>Culinary &amp; hospitality</t>
        </is>
      </c>
      <c r="C73" s="37" t="inlineStr">
        <is>
          <t>Culinary &amp; hospitality; Career services</t>
        </is>
      </c>
      <c r="D73" s="38" t="n">
        <v>3</v>
      </c>
      <c r="E73" s="37" t="inlineStr">
        <is>
          <t>Registered restaurant management apprenticeship with paid work; GI Bill housing stipend can apply.</t>
        </is>
      </c>
      <c r="F73" s="37" t="inlineStr">
        <is>
          <t>Restaurant Manager; Food Service Manager</t>
        </is>
      </c>
      <c r="G73" s="39" t="inlineStr">
        <is>
          <t>Rolling</t>
        </is>
      </c>
      <c r="H73" s="40" t="n"/>
      <c r="I73" s="41">
        <f>IF(ISNUMBER(H73),H73-TODAY(),"")</f>
        <v/>
      </c>
      <c r="J73" s="39" t="inlineStr">
        <is>
          <t>Either</t>
        </is>
      </c>
      <c r="K73" s="39" t="inlineStr">
        <is>
          <t>No</t>
        </is>
      </c>
      <c r="L73" s="39" t="inlineStr">
        <is>
          <t>No</t>
        </is>
      </c>
      <c r="M73" s="39" t="inlineStr">
        <is>
          <t>Yes</t>
        </is>
      </c>
      <c r="N73" s="39" t="inlineStr">
        <is>
          <t>Yes</t>
        </is>
      </c>
      <c r="O73" s="39" t="inlineStr">
        <is>
          <t>Yes</t>
        </is>
      </c>
      <c r="P73" s="39" t="inlineStr">
        <is>
          <t>No</t>
        </is>
      </c>
      <c r="Q73" s="39" t="inlineStr">
        <is>
          <t>No</t>
        </is>
      </c>
      <c r="R73" s="39" t="inlineStr">
        <is>
          <t>No</t>
        </is>
      </c>
      <c r="S73" s="39" t="inlineStr">
        <is>
          <t>No</t>
        </is>
      </c>
      <c r="T73" s="39" t="inlineStr">
        <is>
          <t>Any</t>
        </is>
      </c>
      <c r="U73" s="39" t="inlineStr">
        <is>
          <t>No</t>
        </is>
      </c>
      <c r="V73" s="39" t="inlineStr">
        <is>
          <t>No</t>
        </is>
      </c>
      <c r="W73" s="39" t="inlineStr">
        <is>
          <t>Hybrid</t>
        </is>
      </c>
      <c r="X73" s="39" t="inlineStr">
        <is>
          <t>Free</t>
        </is>
      </c>
      <c r="Y73" s="39" t="inlineStr">
        <is>
          <t>No</t>
        </is>
      </c>
      <c r="Z73" s="37" t="inlineStr">
        <is>
          <t>Fellowship</t>
        </is>
      </c>
      <c r="AA73" s="37" t="inlineStr">
        <is>
          <t>Culinary, Apprenticeship, Career Transition</t>
        </is>
      </c>
      <c r="AB73" s="37" t="inlineStr">
        <is>
          <t>Restaurant management registered apprenticeship and Restaurant Manager SkillBridge (12 weeks of e-instruction plus supervised work); approved for the Post-9/11 GI Bill with a housing stipend</t>
        </is>
      </c>
      <c r="AC73" s="37" t="inlineStr">
        <is>
          <t>Paid apprenticeship; GI Bill housing stipend for veterans</t>
        </is>
      </c>
      <c r="AD73" s="37" t="inlineStr">
        <is>
          <t>Wages; GI Bill housing stipend</t>
        </is>
      </c>
      <c r="AE73" s="37" t="inlineStr">
        <is>
          <t>Hybrid</t>
        </is>
      </c>
      <c r="AF73" s="37" t="inlineStr">
        <is>
          <t>Rolling / varies</t>
        </is>
      </c>
      <c r="AG73" s="37" t="inlineStr">
        <is>
          <t>Varies</t>
        </is>
      </c>
      <c r="AH73" s="37" t="inlineStr">
        <is>
          <t>Varies</t>
        </is>
      </c>
      <c r="AI73" s="37" t="inlineStr">
        <is>
          <t>Nationwide</t>
        </is>
      </c>
      <c r="AJ73" s="37" t="inlineStr">
        <is>
          <t>National Restaurant Association Educational Foundation (NRAEF)</t>
        </is>
      </c>
      <c r="AK73" s="37" t="inlineStr">
        <is>
          <t>Transitioning service members and veterans</t>
        </is>
      </c>
      <c r="AL73" s="37" t="inlineStr">
        <is>
          <t>Verification: Oct 4, 2026 from the official page at the Full URL.</t>
        </is>
      </c>
      <c r="AM73" s="37" t="inlineStr">
        <is>
          <t>military@nraef.org</t>
        </is>
      </c>
      <c r="AN73" s="39" t="inlineStr">
        <is>
          <t>Verified</t>
        </is>
      </c>
      <c r="AO73" s="39" t="inlineStr">
        <is>
          <t>Oct 4, 2026</t>
        </is>
      </c>
      <c r="AP73" s="42" t="inlineStr">
        <is>
          <t>Open</t>
        </is>
      </c>
      <c r="AQ73" s="37" t="inlineStr">
        <is>
          <t>https://chooserestaurants.org/programs/military-old/apprenticeship/</t>
        </is>
      </c>
    </row>
    <row r="74" ht="60" customHeight="1">
      <c r="A74" s="29" t="inlineStr">
        <is>
          <t>ACT Now Education</t>
        </is>
      </c>
      <c r="B74" s="30" t="inlineStr">
        <is>
          <t>Cyber</t>
        </is>
      </c>
      <c r="C74" s="30" t="inlineStr">
        <is>
          <t>Cyber; PM; Data; IT/Software</t>
        </is>
      </c>
      <c r="D74" s="31" t="n">
        <v>3</v>
      </c>
      <c r="E74" s="30" t="inlineStr">
        <is>
          <t>Free prep for recognized certification exams; the exam itself may cost extra.</t>
        </is>
      </c>
      <c r="F74" s="30" t="inlineStr">
        <is>
          <t>Cybersecurity Analyst; SOC Analyst; Security Engineer</t>
        </is>
      </c>
      <c r="G74" s="32" t="inlineStr">
        <is>
          <t>Rolling</t>
        </is>
      </c>
      <c r="H74" s="33" t="n"/>
      <c r="I74" s="34">
        <f>IF(ISNUMBER(H74),H74-TODAY(),"")</f>
        <v/>
      </c>
      <c r="J74" s="32" t="inlineStr">
        <is>
          <t>No</t>
        </is>
      </c>
      <c r="K74" s="32" t="inlineStr">
        <is>
          <t>No</t>
        </is>
      </c>
      <c r="L74" s="32" t="inlineStr">
        <is>
          <t>No</t>
        </is>
      </c>
      <c r="M74" s="32" t="inlineStr">
        <is>
          <t>Yes</t>
        </is>
      </c>
      <c r="N74" s="32" t="inlineStr">
        <is>
          <t>Yes</t>
        </is>
      </c>
      <c r="O74" s="32" t="inlineStr">
        <is>
          <t>Yes</t>
        </is>
      </c>
      <c r="P74" s="32" t="inlineStr">
        <is>
          <t>Yes</t>
        </is>
      </c>
      <c r="Q74" s="32" t="inlineStr">
        <is>
          <t>No</t>
        </is>
      </c>
      <c r="R74" s="32" t="inlineStr">
        <is>
          <t>No</t>
        </is>
      </c>
      <c r="S74" s="32" t="inlineStr">
        <is>
          <t>No</t>
        </is>
      </c>
      <c r="T74" s="32" t="inlineStr">
        <is>
          <t>Any</t>
        </is>
      </c>
      <c r="U74" s="32" t="inlineStr">
        <is>
          <t>No</t>
        </is>
      </c>
      <c r="V74" s="32" t="inlineStr">
        <is>
          <t>No</t>
        </is>
      </c>
      <c r="W74" s="32" t="inlineStr">
        <is>
          <t>Online</t>
        </is>
      </c>
      <c r="X74" s="32" t="inlineStr">
        <is>
          <t>Free</t>
        </is>
      </c>
      <c r="Y74" s="32" t="inlineStr">
        <is>
          <t>No</t>
        </is>
      </c>
      <c r="Z74" s="30" t="inlineStr">
        <is>
          <t>Cert</t>
        </is>
      </c>
      <c r="AA74" s="30" t="inlineStr">
        <is>
          <t>Cybersecurity, Data, Software Development, Project Management</t>
        </is>
      </c>
      <c r="AB74" s="30" t="inlineStr">
        <is>
          <t>Free training + certs (Coursera access, Splunk, PMP (Project Management Professional), Security+, Google, IBM) via weekly orientation code</t>
        </is>
      </c>
      <c r="AC74" s="30" t="inlineStr">
        <is>
          <t>Free</t>
        </is>
      </c>
      <c r="AD74" s="30" t="inlineStr">
        <is>
          <t>No</t>
        </is>
      </c>
      <c r="AE74" s="30" t="inlineStr">
        <is>
          <t>Online</t>
        </is>
      </c>
      <c r="AF74" s="30" t="inlineStr">
        <is>
          <t>Rolling</t>
        </is>
      </c>
      <c r="AG74" s="30" t="inlineStr">
        <is>
          <t>Weekly Rundown Saturdays 1 PM ET</t>
        </is>
      </c>
      <c r="AH74" s="30" t="inlineStr">
        <is>
          <t>Varies</t>
        </is>
      </c>
      <c r="AI74" s="30" t="inlineStr">
        <is>
          <t>Online</t>
        </is>
      </c>
      <c r="AJ74" s="30" t="inlineStr">
        <is>
          <t>ACT Now Education</t>
        </is>
      </c>
      <c r="AK74" s="30" t="inlineStr">
        <is>
          <t>US military community incl. veterans and spouses</t>
        </is>
      </c>
      <c r="AL74" s="30" t="inlineStr">
        <is>
          <t>Site is JS-rendered (could not read directly); details from ClearanceJobs (May 2026) and ACT Now LinkedIn posts. Must attend live Saturday 1 PM ET Weekly Rundown for application code. | Verification: Link live (HTTP 200); details from official page/search not fully re-confirmed.</t>
        </is>
      </c>
      <c r="AM74" s="30" t="inlineStr">
        <is>
          <t>actnoweducation.org/faq</t>
        </is>
      </c>
      <c r="AN74" s="32" t="inlineStr">
        <is>
          <t>Partly</t>
        </is>
      </c>
      <c r="AO74" s="32" t="inlineStr">
        <is>
          <t>Sep 30, 2026</t>
        </is>
      </c>
      <c r="AP74" s="35" t="inlineStr">
        <is>
          <t>Open</t>
        </is>
      </c>
      <c r="AQ74" s="30" t="inlineStr">
        <is>
          <t>https://actnoweducation.org/programs</t>
        </is>
      </c>
    </row>
    <row r="75" ht="60" customHeight="1">
      <c r="A75" s="36" t="inlineStr">
        <is>
          <t>ISC2 Certified in Cybersecurity (CC) - One Million Certified</t>
        </is>
      </c>
      <c r="B75" s="37" t="inlineStr">
        <is>
          <t>Cyber</t>
        </is>
      </c>
      <c r="C75" s="37" t="inlineStr">
        <is>
          <t>Cyber</t>
        </is>
      </c>
      <c r="D75" s="38" t="n">
        <v>3</v>
      </c>
      <c r="E75" s="37" t="inlineStr">
        <is>
          <t>Entry-level proctored ISC2 certification; the free program has closed. (Currently closed.)</t>
        </is>
      </c>
      <c r="F75" s="37" t="inlineStr">
        <is>
          <t>Security Analyst; IT Support Specialist</t>
        </is>
      </c>
      <c r="G75" s="39" t="inlineStr">
        <is>
          <t>Closed</t>
        </is>
      </c>
      <c r="H75" s="40" t="inlineStr">
        <is>
          <t>Unknown</t>
        </is>
      </c>
      <c r="I75" s="41">
        <f>IF(ISNUMBER(H75),H75-TODAY(),"")</f>
        <v/>
      </c>
      <c r="J75" s="39" t="inlineStr">
        <is>
          <t>No</t>
        </is>
      </c>
      <c r="K75" s="39" t="inlineStr">
        <is>
          <t>No</t>
        </is>
      </c>
      <c r="L75" s="39" t="inlineStr">
        <is>
          <t>No</t>
        </is>
      </c>
      <c r="M75" s="39" t="inlineStr">
        <is>
          <t>Yes</t>
        </is>
      </c>
      <c r="N75" s="39" t="inlineStr">
        <is>
          <t>Yes</t>
        </is>
      </c>
      <c r="O75" s="39" t="inlineStr">
        <is>
          <t>Yes</t>
        </is>
      </c>
      <c r="P75" s="39" t="inlineStr">
        <is>
          <t>Yes</t>
        </is>
      </c>
      <c r="Q75" s="39" t="inlineStr">
        <is>
          <t>No</t>
        </is>
      </c>
      <c r="R75" s="39" t="inlineStr">
        <is>
          <t>No</t>
        </is>
      </c>
      <c r="S75" s="39" t="inlineStr">
        <is>
          <t>No</t>
        </is>
      </c>
      <c r="T75" s="39" t="inlineStr">
        <is>
          <t>Any</t>
        </is>
      </c>
      <c r="U75" s="39" t="inlineStr">
        <is>
          <t>No</t>
        </is>
      </c>
      <c r="V75" s="39" t="inlineStr">
        <is>
          <t>No</t>
        </is>
      </c>
      <c r="W75" s="39" t="inlineStr">
        <is>
          <t>Online</t>
        </is>
      </c>
      <c r="X75" s="39" t="inlineStr">
        <is>
          <t>Free</t>
        </is>
      </c>
      <c r="Y75" s="39" t="inlineStr">
        <is>
          <t>No</t>
        </is>
      </c>
      <c r="Z75" s="37" t="inlineStr">
        <is>
          <t>Cert</t>
        </is>
      </c>
      <c r="AA75" s="37" t="inlineStr">
        <is>
          <t>Cybersecurity</t>
        </is>
      </c>
      <c r="AB75" s="37" t="inlineStr">
        <is>
          <t>Free official online self-paced CC (Certified in Cybersecurity) training + free CC exam</t>
        </is>
      </c>
      <c r="AC75" s="37" t="inlineStr">
        <is>
          <t>Free (annual maintenance fee after passing)</t>
        </is>
      </c>
      <c r="AD75" s="37" t="inlineStr">
        <is>
          <t>No</t>
        </is>
      </c>
      <c r="AE75" s="37" t="inlineStr">
        <is>
          <t>Online + Pearson VUE exam</t>
        </is>
      </c>
      <c r="AF75" s="37" t="inlineStr">
        <is>
          <t>Closed to new enrollments May 20, 2026</t>
        </is>
      </c>
      <c r="AG75" s="37" t="inlineStr">
        <is>
          <t>N/A</t>
        </is>
      </c>
      <c r="AH75" s="37" t="inlineStr">
        <is>
          <t>Self-paced</t>
        </is>
      </c>
      <c r="AI75" s="37" t="inlineStr">
        <is>
          <t>Nationwide</t>
        </is>
      </c>
      <c r="AJ75" s="37" t="inlineStr">
        <is>
          <t>ISC2</t>
        </is>
      </c>
      <c r="AK75" s="37" t="inlineStr">
        <is>
          <t>Anyone; must become ISC2 Candidate (free)</t>
        </is>
      </c>
      <c r="AL75" s="37" t="inlineStr">
        <is>
          <t>ISC2 page: program concluded; existing codes usable through Dec 31, 2026. New enrollments closed May 20, 2026. | Verification: ISC2 page: program concluded May 20, 2026.</t>
        </is>
      </c>
      <c r="AM75" s="37" t="inlineStr">
        <is>
          <t>Unknown</t>
        </is>
      </c>
      <c r="AN75" s="39" t="inlineStr">
        <is>
          <t>Verified</t>
        </is>
      </c>
      <c r="AO75" s="39" t="inlineStr">
        <is>
          <t>Oct 1, 2026</t>
        </is>
      </c>
      <c r="AP75" s="42" t="inlineStr">
        <is>
          <t>Open</t>
        </is>
      </c>
      <c r="AQ75" s="37" t="inlineStr">
        <is>
          <t>https://www.isc2.org/landing/1mcc</t>
        </is>
      </c>
    </row>
    <row r="76" ht="60" customHeight="1">
      <c r="A76" s="29" t="inlineStr">
        <is>
          <t>TCM Security Free Training &amp; VetSec Vouchers</t>
        </is>
      </c>
      <c r="B76" s="30" t="inlineStr">
        <is>
          <t>Cyber</t>
        </is>
      </c>
      <c r="C76" s="30" t="inlineStr">
        <is>
          <t>Cyber</t>
        </is>
      </c>
      <c r="D76" s="31" t="n">
        <v>3</v>
      </c>
      <c r="E76" s="30" t="inlineStr">
        <is>
          <t>Free pentest courses with partner vouchers for PJPT/PNPT exams.</t>
        </is>
      </c>
      <c r="F76" s="30" t="inlineStr">
        <is>
          <t>Penetration Tester</t>
        </is>
      </c>
      <c r="G76" s="32" t="inlineStr">
        <is>
          <t>Rolling</t>
        </is>
      </c>
      <c r="H76" s="33" t="n"/>
      <c r="I76" s="34">
        <f>IF(ISNUMBER(H76),H76-TODAY(),"")</f>
        <v/>
      </c>
      <c r="J76" s="32" t="inlineStr">
        <is>
          <t>No</t>
        </is>
      </c>
      <c r="K76" s="32" t="inlineStr">
        <is>
          <t>No</t>
        </is>
      </c>
      <c r="L76" s="32" t="inlineStr">
        <is>
          <t>No</t>
        </is>
      </c>
      <c r="M76" s="32" t="inlineStr">
        <is>
          <t>Yes</t>
        </is>
      </c>
      <c r="N76" s="32" t="inlineStr">
        <is>
          <t>Yes</t>
        </is>
      </c>
      <c r="O76" s="32" t="inlineStr">
        <is>
          <t>Yes</t>
        </is>
      </c>
      <c r="P76" s="32" t="inlineStr">
        <is>
          <t>No</t>
        </is>
      </c>
      <c r="Q76" s="32" t="inlineStr">
        <is>
          <t>No</t>
        </is>
      </c>
      <c r="R76" s="32" t="inlineStr">
        <is>
          <t>No</t>
        </is>
      </c>
      <c r="S76" s="32" t="inlineStr">
        <is>
          <t>No</t>
        </is>
      </c>
      <c r="T76" s="32" t="inlineStr">
        <is>
          <t>Any</t>
        </is>
      </c>
      <c r="U76" s="32" t="inlineStr">
        <is>
          <t>No</t>
        </is>
      </c>
      <c r="V76" s="32" t="inlineStr">
        <is>
          <t>No</t>
        </is>
      </c>
      <c r="W76" s="32" t="inlineStr">
        <is>
          <t>Online</t>
        </is>
      </c>
      <c r="X76" s="32" t="inlineStr">
        <is>
          <t>Voucher</t>
        </is>
      </c>
      <c r="Y76" s="32" t="inlineStr">
        <is>
          <t>No</t>
        </is>
      </c>
      <c r="Z76" s="30" t="inlineStr">
        <is>
          <t>Cert</t>
        </is>
      </c>
      <c r="AA76" s="30" t="inlineStr">
        <is>
          <t>Cybersecurity</t>
        </is>
      </c>
      <c r="AB76" s="30" t="inlineStr">
        <is>
          <t>Free courses; partner vouchers via VetSec for PJPT/PNPT</t>
        </is>
      </c>
      <c r="AC76" s="30" t="inlineStr">
        <is>
          <t>Free (via VetSec when offered)</t>
        </is>
      </c>
      <c r="AD76" s="30" t="inlineStr">
        <is>
          <t>No</t>
        </is>
      </c>
      <c r="AE76" s="30" t="inlineStr">
        <is>
          <t>Online</t>
        </is>
      </c>
      <c r="AF76" s="30" t="inlineStr">
        <is>
          <t>Unknown</t>
        </is>
      </c>
      <c r="AG76" s="30" t="inlineStr">
        <is>
          <t>Varies</t>
        </is>
      </c>
      <c r="AH76" s="30" t="inlineStr">
        <is>
          <t>Self-paced</t>
        </is>
      </c>
      <c r="AI76" s="30" t="inlineStr">
        <is>
          <t>Nationwide</t>
        </is>
      </c>
      <c r="AJ76" s="30" t="inlineStr">
        <is>
          <t>TCM Security</t>
        </is>
      </c>
      <c r="AK76" s="30" t="inlineStr">
        <is>
          <t>VetSec members</t>
        </is>
      </c>
      <c r="AL76" s="30" t="inlineStr">
        <is>
          <t>Verification: Site blocks automated checks (HTTP 403); link format confirmed via search.</t>
        </is>
      </c>
      <c r="AM76" s="30" t="inlineStr">
        <is>
          <t>Unknown</t>
        </is>
      </c>
      <c r="AN76" s="32" t="inlineStr">
        <is>
          <t>Partly</t>
        </is>
      </c>
      <c r="AO76" s="32" t="inlineStr">
        <is>
          <t>Sep 30, 2026</t>
        </is>
      </c>
      <c r="AP76" s="35" t="inlineStr">
        <is>
          <t>Open</t>
        </is>
      </c>
      <c r="AQ76" s="30" t="inlineStr">
        <is>
          <t>https://academy.tcm-sec.com/</t>
        </is>
      </c>
    </row>
    <row r="77" ht="60" customHeight="1">
      <c r="A77" s="36" t="inlineStr">
        <is>
          <t>Splunk Work+ for Veterans</t>
        </is>
      </c>
      <c r="B77" s="37" t="inlineStr">
        <is>
          <t>Data</t>
        </is>
      </c>
      <c r="C77" s="37" t="inlineStr">
        <is>
          <t>Data; IT/Software</t>
        </is>
      </c>
      <c r="D77" s="38" t="n">
        <v>3</v>
      </c>
      <c r="E77" s="37" t="inlineStr">
        <is>
          <t>Free prep for recognized certification exams; the exam itself may cost extra.</t>
        </is>
      </c>
      <c r="F77" s="37" t="inlineStr">
        <is>
          <t>Security Analyst; SOC Analyst; Splunk Administrator</t>
        </is>
      </c>
      <c r="G77" s="39" t="inlineStr">
        <is>
          <t>Rolling</t>
        </is>
      </c>
      <c r="H77" s="40" t="n"/>
      <c r="I77" s="41">
        <f>IF(ISNUMBER(H77),H77-TODAY(),"")</f>
        <v/>
      </c>
      <c r="J77" s="39" t="inlineStr">
        <is>
          <t>No</t>
        </is>
      </c>
      <c r="K77" s="39" t="inlineStr">
        <is>
          <t>No</t>
        </is>
      </c>
      <c r="L77" s="39" t="inlineStr">
        <is>
          <t>No</t>
        </is>
      </c>
      <c r="M77" s="39" t="inlineStr">
        <is>
          <t>Yes</t>
        </is>
      </c>
      <c r="N77" s="39" t="inlineStr">
        <is>
          <t>Yes</t>
        </is>
      </c>
      <c r="O77" s="39" t="inlineStr">
        <is>
          <t>Yes</t>
        </is>
      </c>
      <c r="P77" s="39" t="inlineStr">
        <is>
          <t>Yes</t>
        </is>
      </c>
      <c r="Q77" s="39" t="inlineStr">
        <is>
          <t>No</t>
        </is>
      </c>
      <c r="R77" s="39" t="inlineStr">
        <is>
          <t>No</t>
        </is>
      </c>
      <c r="S77" s="39" t="inlineStr">
        <is>
          <t>No</t>
        </is>
      </c>
      <c r="T77" s="39" t="inlineStr">
        <is>
          <t>Any</t>
        </is>
      </c>
      <c r="U77" s="39" t="inlineStr">
        <is>
          <t>No</t>
        </is>
      </c>
      <c r="V77" s="39" t="inlineStr">
        <is>
          <t>No</t>
        </is>
      </c>
      <c r="W77" s="39" t="inlineStr">
        <is>
          <t>Online</t>
        </is>
      </c>
      <c r="X77" s="39" t="inlineStr">
        <is>
          <t>Free</t>
        </is>
      </c>
      <c r="Y77" s="39" t="inlineStr">
        <is>
          <t>No</t>
        </is>
      </c>
      <c r="Z77" s="37" t="inlineStr">
        <is>
          <t>Cert</t>
        </is>
      </c>
      <c r="AA77" s="37" t="inlineStr">
        <is>
          <t>Data, Information Technology</t>
        </is>
      </c>
      <c r="AB77" s="37" t="inlineStr">
        <is>
          <t>Free Splunk eLearning courses for the U.S. military community through Splunk Work+ (Splunk Pledge), verified with ID.me / Troop ID; anyone can also take Splunk's public free eLearning (Intro to Splunk, Using Fields, Intro to Dashboards, Search Under the Hood, Intro to Knowledge Objects and more)</t>
        </is>
      </c>
      <c r="AC77" s="37" t="inlineStr">
        <is>
          <t>Free eLearning; Splunk certification exams cost extra</t>
        </is>
      </c>
      <c r="AD77" s="37" t="inlineStr">
        <is>
          <t>No</t>
        </is>
      </c>
      <c r="AE77" s="37" t="inlineStr">
        <is>
          <t>Online self-paced</t>
        </is>
      </c>
      <c r="AF77" s="37" t="inlineStr">
        <is>
          <t>Unknown</t>
        </is>
      </c>
      <c r="AG77" s="37" t="inlineStr">
        <is>
          <t>Rolling</t>
        </is>
      </c>
      <c r="AH77" s="37" t="inlineStr">
        <is>
          <t>Self-paced</t>
        </is>
      </c>
      <c r="AI77" s="37" t="inlineStr">
        <is>
          <t>Nationwide (online)</t>
        </is>
      </c>
      <c r="AJ77" s="37" t="inlineStr">
        <is>
          <t>Splunk (Cisco)</t>
        </is>
      </c>
      <c r="AK77" s="37" t="inlineStr">
        <is>
          <t>Current service members, veterans and spouses in the United States (verify status with ID.me / Troop ID); the public free courses are open to anyone</t>
        </is>
      </c>
      <c r="AL77" s="37" t="inlineStr">
        <is>
          <t>Public free courses: splunk.com/en_us/training/free-courses/overview.html. Some lab-based courses are paid. | Verification: Oct 4, 2026 from the Splunk Work+ veterans page and the Splunk free-courses page.</t>
        </is>
      </c>
      <c r="AM77" s="37" t="inlineStr">
        <is>
          <t>Unknown</t>
        </is>
      </c>
      <c r="AN77" s="39" t="inlineStr">
        <is>
          <t>Verified</t>
        </is>
      </c>
      <c r="AO77" s="39" t="inlineStr">
        <is>
          <t>Oct 4, 2026</t>
        </is>
      </c>
      <c r="AP77" s="42" t="inlineStr">
        <is>
          <t>Open</t>
        </is>
      </c>
      <c r="AQ77" s="37" t="inlineStr">
        <is>
          <t>https://workplus.splunk.com/veterans</t>
        </is>
      </c>
    </row>
    <row r="78" ht="60" customHeight="1">
      <c r="A78" s="29" t="inlineStr">
        <is>
          <t>EBV (Entrepreneurship Bootcamp for Veterans), 9 host universities</t>
        </is>
      </c>
      <c r="B78" s="30" t="inlineStr">
        <is>
          <t>Entrepreneurship</t>
        </is>
      </c>
      <c r="C78" s="30" t="inlineStr">
        <is>
          <t>Entrepreneurship; Career services</t>
        </is>
      </c>
      <c r="D78" s="31" t="n">
        <v>3</v>
      </c>
      <c r="E78" s="30" t="inlineStr">
        <is>
          <t>Well-known university-hosted entrepreneurship program with residency and 12 months of mentorship.</t>
        </is>
      </c>
      <c r="F78" s="30" t="inlineStr">
        <is>
          <t>Founder / Small Business Owner; Business Development Manager</t>
        </is>
      </c>
      <c r="G78" s="32" t="inlineStr">
        <is>
          <t>Rolling</t>
        </is>
      </c>
      <c r="H78" s="33" t="n"/>
      <c r="I78" s="34">
        <f>IF(ISNUMBER(H78),H78-TODAY(),"")</f>
        <v/>
      </c>
      <c r="J78" s="32" t="inlineStr">
        <is>
          <t>No</t>
        </is>
      </c>
      <c r="K78" s="32" t="inlineStr">
        <is>
          <t>No</t>
        </is>
      </c>
      <c r="L78" s="32" t="inlineStr">
        <is>
          <t>No</t>
        </is>
      </c>
      <c r="M78" s="32" t="inlineStr">
        <is>
          <t>Yes</t>
        </is>
      </c>
      <c r="N78" s="32" t="inlineStr">
        <is>
          <t>Yes</t>
        </is>
      </c>
      <c r="O78" s="32" t="inlineStr">
        <is>
          <t>Yes</t>
        </is>
      </c>
      <c r="P78" s="32" t="inlineStr">
        <is>
          <t>Yes</t>
        </is>
      </c>
      <c r="Q78" s="32" t="inlineStr">
        <is>
          <t>Yes</t>
        </is>
      </c>
      <c r="R78" s="32" t="inlineStr">
        <is>
          <t>No</t>
        </is>
      </c>
      <c r="S78" s="32" t="inlineStr">
        <is>
          <t>No</t>
        </is>
      </c>
      <c r="T78" s="32" t="inlineStr">
        <is>
          <t>Any</t>
        </is>
      </c>
      <c r="U78" s="32" t="inlineStr">
        <is>
          <t>No</t>
        </is>
      </c>
      <c r="V78" s="32" t="inlineStr">
        <is>
          <t>No</t>
        </is>
      </c>
      <c r="W78" s="32" t="inlineStr">
        <is>
          <t>Hybrid</t>
        </is>
      </c>
      <c r="X78" s="32" t="inlineStr">
        <is>
          <t>Free</t>
        </is>
      </c>
      <c r="Y78" s="32" t="inlineStr">
        <is>
          <t>No</t>
        </is>
      </c>
      <c r="Z78" s="30" t="inlineStr">
        <is>
          <t>Bootcamp</t>
        </is>
      </c>
      <c r="AA78" s="30" t="inlineStr">
        <is>
          <t>Entrepreneurship, Career Transition</t>
        </is>
      </c>
      <c r="AB78" s="30" t="inlineStr">
        <is>
          <t>3-phase entrepreneurship training: online Phase I, 8-9 day residency, 12 months mentorship</t>
        </is>
      </c>
      <c r="AC78" s="30" t="inlineStr">
        <is>
          <t>Free</t>
        </is>
      </c>
      <c r="AD78" s="30" t="inlineStr">
        <is>
          <t>Entire experience incl. travel and lodging at no cost (per IVMF EBV page)</t>
        </is>
      </c>
      <c r="AE78" s="30" t="inlineStr">
        <is>
          <t>Hybrid (online + short residency)</t>
        </is>
      </c>
      <c r="AF78" s="30" t="inlineStr">
        <is>
          <t>Rolling; apply 3 to 4 months before a cohort (no fixed deadline)</t>
        </is>
      </c>
      <c r="AG78" s="30" t="inlineStr">
        <is>
          <t>2027 schedule being finalized by IVMF; SJU Feb 2027 is the earliest stated</t>
        </is>
      </c>
      <c r="AH78" s="30" t="inlineStr">
        <is>
          <t>3 phases: online Phase I (about 3 to 4 weeks), 8 to 9 day residency, 12 months mentorship</t>
        </is>
      </c>
      <c r="AI78" s="30" t="inlineStr">
        <is>
          <t>Multiple US universities (see Notes)</t>
        </is>
      </c>
      <c r="AJ78" s="30" t="inlineStr">
        <is>
          <t>Saint Joseph's University / Syracuse IVMF EBV Consortium</t>
        </is>
      </c>
      <c r="AK78" s="30" t="inlineStr">
        <is>
          <t>Post-9/11 veterans with honorable discharge (also AD (active duty) within 180 days of separation, post-9/11 Guard/Reserve); early start-up phase (within ~12-24 months of launch); must complete all 3 phases; rolling admissions, apply 3-4 months early</t>
        </is>
      </c>
      <c r="AL78" s="30" t="inlineStr">
        <is>
          <t>Merged from 9 school rows. Host schools and 2026 dates: Saint Joseph's University (Philadelphia, PA): 2026: Ph I Feb 2-22; Ph II Mar 2-7; SJU says next cohort Feb-Mar 2027 | Syracuse University (Syracuse, NY): 2026: Ph I Jun 22-Jul 17; Ph II Jul 25-Aug 1 | Texas A&amp;M University, summer (College Station, TX): 2026: Ph I Jun 9-Jul 7; Ph II Jul 18-25 | Texas A&amp;M University, winter (College Station, TX): Last: Ph I Nov 12-Dec 12, 2025; Ph II Jan 3-10, 2026; 2026-27 winter Unknown | UCLA (Los Angeles, CA): 2026: Ph I Jun 15-Jul 3; Ph II Jul 11-18 | University of Connecticut (Storrs, CT): 2026: Ph I Jun 1-30; Ph II Jul 12-19 | University of Missouri (Columbia, MO): 2026: Ph I Mar 30-Apr 24; Ph II May 29-Jun 5 | Wright State University (Dayton, OH): 2026: Ph I Jun 22-Jul 17; Ph II Aug 8-15 | University of Colorado Colorado Springs (Colorado Springs, CO): 2026: Ph I Aug 24-Sep 18; Ph II Oct 17-25 (in progress). IVMF (Institute for Veterans and Military Families): 2027 EBV (Entrepreneurship Bootcamp for Veterans) schedule still being finalized. | Verification: IVMF EBV page: eligibility, no cost incl travel/lodging, 2026 schedule table; 2027 schedule being finalized.</t>
        </is>
      </c>
      <c r="AM78" s="30" t="inlineStr">
        <is>
          <t>IVMFEducation@syr.edu, 315-443-6898</t>
        </is>
      </c>
      <c r="AN78" s="32" t="inlineStr">
        <is>
          <t>Verified</t>
        </is>
      </c>
      <c r="AO78" s="32" t="inlineStr">
        <is>
          <t>Sep 30, 2026</t>
        </is>
      </c>
      <c r="AP78" s="35" t="inlineStr">
        <is>
          <t>Open</t>
        </is>
      </c>
      <c r="AQ78" s="30" t="inlineStr">
        <is>
          <t>https://ivmf.syracuse.edu/programs/entrepreneurship/start-up/ebv/</t>
        </is>
      </c>
    </row>
    <row r="79" ht="60" customHeight="1">
      <c r="A79" s="36" t="inlineStr">
        <is>
          <t>RESNYS free real estate salesperson course for military (New York)</t>
        </is>
      </c>
      <c r="B79" s="37" t="inlineStr">
        <is>
          <t>Finance &amp; real estate</t>
        </is>
      </c>
      <c r="C79" s="37" t="inlineStr">
        <is>
          <t>Finance &amp; real estate</t>
        </is>
      </c>
      <c r="D79" s="38" t="n">
        <v>3</v>
      </c>
      <c r="E79" s="37" t="inlineStr">
        <is>
          <t>Pre-licensing course or licensing-cost support; exam and license fees or terms may apply.</t>
        </is>
      </c>
      <c r="F79" s="37" t="inlineStr">
        <is>
          <t>Real Estate Agent</t>
        </is>
      </c>
      <c r="G79" s="39" t="inlineStr">
        <is>
          <t>Rolling</t>
        </is>
      </c>
      <c r="H79" s="40" t="n"/>
      <c r="I79" s="41">
        <f>IF(ISNUMBER(H79),H79-TODAY(),"")</f>
        <v/>
      </c>
      <c r="J79" s="39" t="inlineStr">
        <is>
          <t>No</t>
        </is>
      </c>
      <c r="K79" s="39" t="inlineStr">
        <is>
          <t>No</t>
        </is>
      </c>
      <c r="L79" s="39" t="inlineStr">
        <is>
          <t>No</t>
        </is>
      </c>
      <c r="M79" s="39" t="inlineStr">
        <is>
          <t>Yes</t>
        </is>
      </c>
      <c r="N79" s="39" t="inlineStr">
        <is>
          <t>Yes</t>
        </is>
      </c>
      <c r="O79" s="39" t="inlineStr">
        <is>
          <t>Yes</t>
        </is>
      </c>
      <c r="P79" s="39" t="inlineStr">
        <is>
          <t>No</t>
        </is>
      </c>
      <c r="Q79" s="39" t="inlineStr">
        <is>
          <t>No</t>
        </is>
      </c>
      <c r="R79" s="39" t="inlineStr">
        <is>
          <t>No</t>
        </is>
      </c>
      <c r="S79" s="39" t="inlineStr">
        <is>
          <t>No</t>
        </is>
      </c>
      <c r="T79" s="39" t="inlineStr">
        <is>
          <t>Any</t>
        </is>
      </c>
      <c r="U79" s="39" t="inlineStr">
        <is>
          <t>No</t>
        </is>
      </c>
      <c r="V79" s="39" t="inlineStr">
        <is>
          <t>No</t>
        </is>
      </c>
      <c r="W79" s="39" t="inlineStr">
        <is>
          <t>Hybrid</t>
        </is>
      </c>
      <c r="X79" s="39" t="inlineStr">
        <is>
          <t>Free</t>
        </is>
      </c>
      <c r="Y79" s="39" t="inlineStr">
        <is>
          <t>No</t>
        </is>
      </c>
      <c r="Z79" s="37" t="inlineStr">
        <is>
          <t>Bootcamp</t>
        </is>
      </c>
      <c r="AA79" s="37" t="inlineStr">
        <is>
          <t>Real Estate</t>
        </is>
      </c>
      <c r="AB79" s="37" t="inlineStr">
        <is>
          <t>Free 77-hour New York real estate salesperson pre-licensing course (with Coldwell Banker American Homes)</t>
        </is>
      </c>
      <c r="AC79" s="37" t="inlineStr">
        <is>
          <t>Free course; state exam and license fees may apply</t>
        </is>
      </c>
      <c r="AD79" s="37" t="inlineStr">
        <is>
          <t>No</t>
        </is>
      </c>
      <c r="AE79" s="37" t="inlineStr">
        <is>
          <t>In person (Farmingdale, NY) or online</t>
        </is>
      </c>
      <c r="AF79" s="37" t="inlineStr">
        <is>
          <t>Rolling / varies</t>
        </is>
      </c>
      <c r="AG79" s="37" t="inlineStr">
        <is>
          <t>Varies</t>
        </is>
      </c>
      <c r="AH79" s="37" t="inlineStr">
        <is>
          <t>77 hours</t>
        </is>
      </c>
      <c r="AI79" s="37" t="inlineStr">
        <is>
          <t>New York (NY license)</t>
        </is>
      </c>
      <c r="AJ79" s="37" t="inlineStr">
        <is>
          <t>Real Estate School of New York (RESNYS)</t>
        </is>
      </c>
      <c r="AK79" s="37" t="inlineStr">
        <is>
          <t>Military members, veterans and first responders</t>
        </is>
      </c>
      <c r="AL79" s="37" t="inlineStr">
        <is>
          <t>Verification: Oct 4, 2026 from the official page at the Full URL.</t>
        </is>
      </c>
      <c r="AM79" s="37" t="inlineStr">
        <is>
          <t>Unknown</t>
        </is>
      </c>
      <c r="AN79" s="39" t="inlineStr">
        <is>
          <t>Verified</t>
        </is>
      </c>
      <c r="AO79" s="39" t="inlineStr">
        <is>
          <t>Oct 4, 2026</t>
        </is>
      </c>
      <c r="AP79" s="42" t="inlineStr">
        <is>
          <t>Open</t>
        </is>
      </c>
      <c r="AQ79" s="37" t="inlineStr">
        <is>
          <t>https://resnys.com/admissions-for-military-first-responders/</t>
        </is>
      </c>
    </row>
    <row r="80" ht="60" customHeight="1">
      <c r="A80" s="29" t="inlineStr">
        <is>
          <t>Coursera Financial Aid</t>
        </is>
      </c>
      <c r="B80" s="30" t="inlineStr">
        <is>
          <t>Funding</t>
        </is>
      </c>
      <c r="C80" s="30" t="inlineStr">
        <is>
          <t>Funding</t>
        </is>
      </c>
      <c r="D80" s="31" t="n">
        <v>3</v>
      </c>
      <c r="E80" s="30" t="inlineStr">
        <is>
          <t>Can cover the full certificate cost of a paid Coursera course if approved.</t>
        </is>
      </c>
      <c r="F80" s="30" t="inlineStr">
        <is>
          <t>Varies</t>
        </is>
      </c>
      <c r="G80" s="32" t="inlineStr">
        <is>
          <t>Rolling</t>
        </is>
      </c>
      <c r="H80" s="33" t="n"/>
      <c r="I80" s="34">
        <f>IF(ISNUMBER(H80),H80-TODAY(),"")</f>
        <v/>
      </c>
      <c r="J80" s="32" t="inlineStr">
        <is>
          <t>No</t>
        </is>
      </c>
      <c r="K80" s="32" t="inlineStr">
        <is>
          <t>No</t>
        </is>
      </c>
      <c r="L80" s="32" t="inlineStr">
        <is>
          <t>No</t>
        </is>
      </c>
      <c r="M80" s="32" t="inlineStr">
        <is>
          <t>Yes</t>
        </is>
      </c>
      <c r="N80" s="32" t="inlineStr">
        <is>
          <t>Yes</t>
        </is>
      </c>
      <c r="O80" s="32" t="inlineStr">
        <is>
          <t>Yes</t>
        </is>
      </c>
      <c r="P80" s="32" t="inlineStr">
        <is>
          <t>Yes</t>
        </is>
      </c>
      <c r="Q80" s="32" t="inlineStr">
        <is>
          <t>No</t>
        </is>
      </c>
      <c r="R80" s="32" t="inlineStr">
        <is>
          <t>No</t>
        </is>
      </c>
      <c r="S80" s="32" t="inlineStr">
        <is>
          <t>No</t>
        </is>
      </c>
      <c r="T80" s="32" t="inlineStr">
        <is>
          <t>Any</t>
        </is>
      </c>
      <c r="U80" s="32" t="inlineStr">
        <is>
          <t>No</t>
        </is>
      </c>
      <c r="V80" s="32" t="inlineStr">
        <is>
          <t>No</t>
        </is>
      </c>
      <c r="W80" s="32" t="inlineStr">
        <is>
          <t>Online</t>
        </is>
      </c>
      <c r="X80" s="32" t="inlineStr">
        <is>
          <t>Free</t>
        </is>
      </c>
      <c r="Y80" s="32" t="inlineStr">
        <is>
          <t>No</t>
        </is>
      </c>
      <c r="Z80" s="30" t="inlineStr">
        <is>
          <t>Funding</t>
        </is>
      </c>
      <c r="AA80" s="30" t="inlineStr">
        <is>
          <t>Financial aid, Online courses</t>
        </is>
      </c>
      <c r="AB80" s="30" t="inlineStr">
        <is>
          <t>Application-based financial aid that discounts a paid Coursera course (course-by-course) so you can earn its certificate</t>
        </is>
      </c>
      <c r="AC80" s="30" t="inlineStr">
        <is>
          <t>Free to apply; approved aid gives a discount off the course cost</t>
        </is>
      </c>
      <c r="AD80" s="30" t="inlineStr">
        <is>
          <t>No</t>
        </is>
      </c>
      <c r="AE80" s="30" t="inlineStr">
        <is>
          <t>Online, self-paced</t>
        </is>
      </c>
      <c r="AF80" s="30" t="inlineStr">
        <is>
          <t>None (self-paced)</t>
        </is>
      </c>
      <c r="AG80" s="30" t="inlineStr">
        <is>
          <t>Rolling</t>
        </is>
      </c>
      <c r="AH80" s="30" t="inlineStr">
        <is>
          <t>Up to 16 days for review; 180 days to finish after approval</t>
        </is>
      </c>
      <c r="AI80" s="30" t="inlineStr">
        <is>
          <t>Online</t>
        </is>
      </c>
      <c r="AJ80" s="30" t="inlineStr">
        <is>
          <t>Coursera</t>
        </is>
      </c>
      <c r="AK80" s="30" t="inlineStr">
        <is>
          <t>Anyone who cannot afford the course; one application per course</t>
        </is>
      </c>
      <c r="AL80" s="30" t="inlineStr">
        <is>
          <t>Not available for Specializations as a bundle (apply per course). Starting a free trial cancels a pending application. Separate program from the related listing "Coursera via VA / Workforce Recovery and Partner Licenses". | Verification: Oct 4, 2026 from the official page.</t>
        </is>
      </c>
      <c r="AM80" s="30" t="inlineStr">
        <is>
          <t>Unknown</t>
        </is>
      </c>
      <c r="AN80" s="32" t="inlineStr">
        <is>
          <t>Verified</t>
        </is>
      </c>
      <c r="AO80" s="32" t="inlineStr">
        <is>
          <t>Oct 4, 2026</t>
        </is>
      </c>
      <c r="AP80" s="35" t="inlineStr">
        <is>
          <t>Open</t>
        </is>
      </c>
      <c r="AQ80" s="30" t="inlineStr">
        <is>
          <t>https://www.coursera.support/s/article/learner-000001455?language=en_US</t>
        </is>
      </c>
    </row>
    <row r="81" ht="60" customHeight="1">
      <c r="A81" s="36" t="inlineStr">
        <is>
          <t>Department of Labor Credentialing via COOL (Army COOL)</t>
        </is>
      </c>
      <c r="B81" s="37" t="inlineStr">
        <is>
          <t>Funding</t>
        </is>
      </c>
      <c r="C81" s="37" t="inlineStr">
        <is>
          <t>Funding; Career services</t>
        </is>
      </c>
      <c r="D81" s="38" t="n">
        <v>3</v>
      </c>
      <c r="E81" s="37" t="inlineStr">
        <is>
          <t>Credentialing information for all; Credentialing Assistance funding is for current soldiers only.</t>
        </is>
      </c>
      <c r="F81" s="37" t="inlineStr">
        <is>
          <t>Depends on what it funds</t>
        </is>
      </c>
      <c r="G81" s="39" t="inlineStr">
        <is>
          <t>Rolling</t>
        </is>
      </c>
      <c r="H81" s="40" t="n"/>
      <c r="I81" s="41">
        <f>IF(ISNUMBER(H81),H81-TODAY(),"")</f>
        <v/>
      </c>
      <c r="J81" s="39" t="inlineStr">
        <is>
          <t>No</t>
        </is>
      </c>
      <c r="K81" s="39" t="inlineStr">
        <is>
          <t>No</t>
        </is>
      </c>
      <c r="L81" s="39" t="inlineStr">
        <is>
          <t>No</t>
        </is>
      </c>
      <c r="M81" s="39" t="inlineStr">
        <is>
          <t>Yes</t>
        </is>
      </c>
      <c r="N81" s="39" t="inlineStr">
        <is>
          <t>Yes</t>
        </is>
      </c>
      <c r="O81" s="39" t="inlineStr">
        <is>
          <t>No</t>
        </is>
      </c>
      <c r="P81" s="39" t="inlineStr">
        <is>
          <t>No</t>
        </is>
      </c>
      <c r="Q81" s="39" t="inlineStr">
        <is>
          <t>No</t>
        </is>
      </c>
      <c r="R81" s="39" t="inlineStr">
        <is>
          <t>No</t>
        </is>
      </c>
      <c r="S81" s="39" t="inlineStr">
        <is>
          <t>No</t>
        </is>
      </c>
      <c r="T81" s="39" t="inlineStr">
        <is>
          <t>Any</t>
        </is>
      </c>
      <c r="U81" s="39" t="inlineStr">
        <is>
          <t>No</t>
        </is>
      </c>
      <c r="V81" s="39" t="inlineStr">
        <is>
          <t>No</t>
        </is>
      </c>
      <c r="W81" s="39" t="inlineStr">
        <is>
          <t>Online</t>
        </is>
      </c>
      <c r="X81" s="39" t="inlineStr">
        <is>
          <t>Free</t>
        </is>
      </c>
      <c r="Y81" s="39" t="inlineStr">
        <is>
          <t>No</t>
        </is>
      </c>
      <c r="Z81" s="37" t="inlineStr">
        <is>
          <t>Funding</t>
        </is>
      </c>
      <c r="AA81" s="37" t="inlineStr">
        <is>
          <t>Career Transition</t>
        </is>
      </c>
      <c r="AB81" s="37" t="inlineStr">
        <is>
          <t>Credentialing Opportunities On-Line info; Army Credentialing Assistance is for current soldiers only</t>
        </is>
      </c>
      <c r="AC81" s="37" t="inlineStr">
        <is>
          <t>Info free</t>
        </is>
      </c>
      <c r="AD81" s="37" t="inlineStr">
        <is>
          <t>No</t>
        </is>
      </c>
      <c r="AE81" s="37" t="inlineStr">
        <is>
          <t>Online</t>
        </is>
      </c>
      <c r="AF81" s="37" t="inlineStr">
        <is>
          <t>N/A</t>
        </is>
      </c>
      <c r="AG81" s="37" t="inlineStr">
        <is>
          <t>N/A</t>
        </is>
      </c>
      <c r="AH81" s="37" t="inlineStr">
        <is>
          <t>N/A</t>
        </is>
      </c>
      <c r="AI81" s="37" t="inlineStr">
        <is>
          <t>Nationwide</t>
        </is>
      </c>
      <c r="AJ81" s="37" t="inlineStr">
        <is>
          <t>U.S. Army</t>
        </is>
      </c>
      <c r="AK81" s="37" t="inlineStr">
        <is>
          <t>Army COOL (Credentialing Opportunities On-Line) info open to all; CA funding only for current soldiers</t>
        </is>
      </c>
      <c r="AL81" s="37" t="inlineStr">
        <is>
          <t>cool.osd.mil blocks automated access (CloudFront 403); funding (Credentialing Assistance) is for current soldiers only. | Verification: Site blocks automated checks (403); well-established DoD (Department of Defense) site.</t>
        </is>
      </c>
      <c r="AM81" s="37" t="inlineStr">
        <is>
          <t>Unknown</t>
        </is>
      </c>
      <c r="AN81" s="39" t="inlineStr">
        <is>
          <t>Partly</t>
        </is>
      </c>
      <c r="AO81" s="39" t="inlineStr">
        <is>
          <t>Oct 1, 2026</t>
        </is>
      </c>
      <c r="AP81" s="42" t="inlineStr">
        <is>
          <t>Open</t>
        </is>
      </c>
      <c r="AQ81" s="37" t="inlineStr">
        <is>
          <t>https://www.cool.osd.mil/army/</t>
        </is>
      </c>
    </row>
    <row r="82" ht="60" customHeight="1">
      <c r="A82" s="29" t="inlineStr">
        <is>
          <t>SpouseWorks Scholarship (formerly MyCAA)</t>
        </is>
      </c>
      <c r="B82" s="30" t="inlineStr">
        <is>
          <t>Funding</t>
        </is>
      </c>
      <c r="C82" s="30" t="inlineStr">
        <is>
          <t>Funding; Career services</t>
        </is>
      </c>
      <c r="D82" s="31" t="n">
        <v>3</v>
      </c>
      <c r="E82" s="30" t="inlineStr">
        <is>
          <t>DoD scholarship for spouses that pays for licenses and certifications.</t>
        </is>
      </c>
      <c r="F82" s="30" t="inlineStr">
        <is>
          <t>Depends on what it funds</t>
        </is>
      </c>
      <c r="G82" s="32" t="inlineStr">
        <is>
          <t>Rolling</t>
        </is>
      </c>
      <c r="H82" s="33" t="n"/>
      <c r="I82" s="34">
        <f>IF(ISNUMBER(H82),H82-TODAY(),"")</f>
        <v/>
      </c>
      <c r="J82" s="32" t="inlineStr">
        <is>
          <t>No</t>
        </is>
      </c>
      <c r="K82" s="32" t="inlineStr">
        <is>
          <t>No</t>
        </is>
      </c>
      <c r="L82" s="32" t="inlineStr">
        <is>
          <t>No</t>
        </is>
      </c>
      <c r="M82" s="32" t="inlineStr">
        <is>
          <t>Yes</t>
        </is>
      </c>
      <c r="N82" s="32" t="inlineStr">
        <is>
          <t>No</t>
        </is>
      </c>
      <c r="O82" s="32" t="inlineStr">
        <is>
          <t>No</t>
        </is>
      </c>
      <c r="P82" s="32" t="inlineStr">
        <is>
          <t>Yes</t>
        </is>
      </c>
      <c r="Q82" s="32" t="inlineStr">
        <is>
          <t>No</t>
        </is>
      </c>
      <c r="R82" s="32" t="inlineStr">
        <is>
          <t>No</t>
        </is>
      </c>
      <c r="S82" s="32" t="inlineStr">
        <is>
          <t>No</t>
        </is>
      </c>
      <c r="T82" s="32" t="inlineStr">
        <is>
          <t>Any</t>
        </is>
      </c>
      <c r="U82" s="32" t="inlineStr">
        <is>
          <t>No</t>
        </is>
      </c>
      <c r="V82" s="32" t="inlineStr">
        <is>
          <t>No</t>
        </is>
      </c>
      <c r="W82" s="32" t="inlineStr">
        <is>
          <t>Online</t>
        </is>
      </c>
      <c r="X82" s="32" t="inlineStr">
        <is>
          <t>Free</t>
        </is>
      </c>
      <c r="Y82" s="32" t="inlineStr">
        <is>
          <t>No</t>
        </is>
      </c>
      <c r="Z82" s="30" t="inlineStr">
        <is>
          <t>Funding</t>
        </is>
      </c>
      <c r="AA82" s="30" t="inlineStr">
        <is>
          <t>Education Funding, Career Transition</t>
        </is>
      </c>
      <c r="AB82" s="30" t="inlineStr">
        <is>
          <t>Scholarship for military spouses toward licenses, certifications or associate degrees for portable careers (e.g. healthcare, IT, real estate)</t>
        </is>
      </c>
      <c r="AC82" s="30" t="inlineStr">
        <is>
          <t>Scholarship funds; check the current fact sheet for amounts and rank limits</t>
        </is>
      </c>
      <c r="AD82" s="30" t="inlineStr">
        <is>
          <t>No</t>
        </is>
      </c>
      <c r="AE82" s="30" t="inlineStr">
        <is>
          <t>Online</t>
        </is>
      </c>
      <c r="AF82" s="30" t="inlineStr">
        <is>
          <t>Rolling / varies</t>
        </is>
      </c>
      <c r="AG82" s="30" t="inlineStr">
        <is>
          <t>Varies</t>
        </is>
      </c>
      <c r="AH82" s="30" t="inlineStr">
        <is>
          <t>Varies</t>
        </is>
      </c>
      <c r="AI82" s="30" t="inlineStr">
        <is>
          <t>Nationwide</t>
        </is>
      </c>
      <c r="AJ82" s="30" t="inlineStr">
        <is>
          <t>DoD / Military OneSource</t>
        </is>
      </c>
      <c r="AK82" s="30" t="inlineStr">
        <is>
          <t>Eligible military spouses (see Military OneSource fact sheet for current rules)</t>
        </is>
      </c>
      <c r="AL82" s="30" t="inlineStr">
        <is>
          <t>Verification: Oct 4, 2026 from the official page at the Full URL.</t>
        </is>
      </c>
      <c r="AM82" s="30" t="inlineStr">
        <is>
          <t>800-342-9647 (Military OneSource)</t>
        </is>
      </c>
      <c r="AN82" s="32" t="inlineStr">
        <is>
          <t>Verified</t>
        </is>
      </c>
      <c r="AO82" s="32" t="inlineStr">
        <is>
          <t>Oct 4, 2026</t>
        </is>
      </c>
      <c r="AP82" s="35" t="inlineStr">
        <is>
          <t>Open</t>
        </is>
      </c>
      <c r="AQ82" s="30" t="inlineStr">
        <is>
          <t>https://mycaa.militaryonesource.mil/mycaa/</t>
        </is>
      </c>
    </row>
    <row r="83" ht="60" customHeight="1">
      <c r="A83" s="36" t="inlineStr">
        <is>
          <t>WIOA training funds (Individual Training Accounts) at American Job Centers - veteran priority</t>
        </is>
      </c>
      <c r="B83" s="37" t="inlineStr">
        <is>
          <t>Funding</t>
        </is>
      </c>
      <c r="C83" s="37" t="inlineStr">
        <is>
          <t>Funding; Career services</t>
        </is>
      </c>
      <c r="D83" s="38" t="n">
        <v>3</v>
      </c>
      <c r="E83" s="37" t="inlineStr">
        <is>
          <t>Workforce funding that can pay for approved training and certifications, with veteran priority.</t>
        </is>
      </c>
      <c r="F83" s="37" t="inlineStr">
        <is>
          <t>Depends on the approved training (e.g. CDL, IT, healthcare, skilled trades)</t>
        </is>
      </c>
      <c r="G83" s="39" t="inlineStr">
        <is>
          <t>Rolling</t>
        </is>
      </c>
      <c r="H83" s="40" t="n"/>
      <c r="I83" s="41">
        <f>IF(ISNUMBER(H83),H83-TODAY(),"")</f>
        <v/>
      </c>
      <c r="J83" s="39" t="inlineStr">
        <is>
          <t>No</t>
        </is>
      </c>
      <c r="K83" s="39" t="inlineStr">
        <is>
          <t>No</t>
        </is>
      </c>
      <c r="L83" s="39" t="inlineStr">
        <is>
          <t>No</t>
        </is>
      </c>
      <c r="M83" s="39" t="inlineStr">
        <is>
          <t>Yes</t>
        </is>
      </c>
      <c r="N83" s="39" t="inlineStr">
        <is>
          <t>Yes</t>
        </is>
      </c>
      <c r="O83" s="39" t="inlineStr">
        <is>
          <t>Yes</t>
        </is>
      </c>
      <c r="P83" s="39" t="inlineStr">
        <is>
          <t>Yes</t>
        </is>
      </c>
      <c r="Q83" s="39" t="inlineStr">
        <is>
          <t>No</t>
        </is>
      </c>
      <c r="R83" s="39" t="inlineStr">
        <is>
          <t>No</t>
        </is>
      </c>
      <c r="S83" s="39" t="inlineStr">
        <is>
          <t>No</t>
        </is>
      </c>
      <c r="T83" s="39" t="inlineStr">
        <is>
          <t>Any</t>
        </is>
      </c>
      <c r="U83" s="39" t="inlineStr">
        <is>
          <t>No</t>
        </is>
      </c>
      <c r="V83" s="39" t="inlineStr">
        <is>
          <t>No</t>
        </is>
      </c>
      <c r="W83" s="39" t="inlineStr">
        <is>
          <t>Hybrid</t>
        </is>
      </c>
      <c r="X83" s="39" t="inlineStr">
        <is>
          <t>Free</t>
        </is>
      </c>
      <c r="Y83" s="39" t="inlineStr">
        <is>
          <t>No</t>
        </is>
      </c>
      <c r="Z83" s="37" t="inlineStr">
        <is>
          <t>Funding</t>
        </is>
      </c>
      <c r="AA83" s="37" t="inlineStr">
        <is>
          <t>Education Funding, Career Transition</t>
        </is>
      </c>
      <c r="AB83" s="37" t="inlineStr">
        <is>
          <t>Workforce Innovation and Opportunity Act (WIOA) Adult and Dislocated Worker funds can pay for approved training (Individual Training Accounts for programs on your state's Eligible Training Provider List), plus career services and job-search help at nearly 2,300 American Job Centers; veterans and eligible spouses get priority of service</t>
        </is>
      </c>
      <c r="AC83" s="37" t="inlineStr">
        <is>
          <t>Free if you qualify; training is paid directly to an approved provider (local caps and rules vary). Other grants such as Pell are used first</t>
        </is>
      </c>
      <c r="AD83" s="37" t="inlineStr">
        <is>
          <t>No</t>
        </is>
      </c>
      <c r="AE83" s="37" t="inlineStr">
        <is>
          <t>Ask your local American Job Center; training can be in person or online</t>
        </is>
      </c>
      <c r="AF83" s="37" t="inlineStr">
        <is>
          <t>Rolling / varies</t>
        </is>
      </c>
      <c r="AG83" s="37" t="inlineStr">
        <is>
          <t>Varies</t>
        </is>
      </c>
      <c r="AH83" s="37" t="inlineStr">
        <is>
          <t>Varies</t>
        </is>
      </c>
      <c r="AI83" s="37" t="inlineStr">
        <is>
          <t>American Job Centers nationwide</t>
        </is>
      </c>
      <c r="AJ83" s="37" t="inlineStr">
        <is>
          <t>U.S. Department of Labor (ETA) through state and local workforce boards</t>
        </is>
      </c>
      <c r="AK83" s="37" t="inlineStr">
        <is>
          <t>Adults who qualify for WIOA (for example laid off, low income or facing other barriers to employment); separating service members and veterans can qualify, and veterans and eligible spouses get priority of service in all DOL-funded job training programs. Military pay and VA disability or VR&amp;E payments do not count as income for WIOA eligibility</t>
        </is>
      </c>
      <c r="AL83" s="37" t="inlineStr">
        <is>
          <t>How to qualify: careeronestop.org/FindTraining/Pay/find-money-for-training.aspx. Program rules: dol.gov/agencies/eta/workforce-investment/adult (veterans receive priority of service in all DOL-funded employment programs). National version of the related listing "NCWorks Career Centers - WIOA Training (Veteran Priority)". Workforce Pell is live: since July 1, 2026, Pell Grants can pay for approved 8-15 week (150-599 hour) job-training programs (U.S. Department of Education final rule, May 2026); as of early Oct 2026 only about 21 programs in 6 states (FL, IN, IA, NE, NC, TX) were approved, and you apply with the FAFSA. | Verification: Oct 4, 2026 from the official page at the Full URL.</t>
        </is>
      </c>
      <c r="AM83" s="37" t="inlineStr">
        <is>
          <t>1-877-US2-JOBS (1-877-872-5627)</t>
        </is>
      </c>
      <c r="AN83" s="39" t="inlineStr">
        <is>
          <t>Verified</t>
        </is>
      </c>
      <c r="AO83" s="39" t="inlineStr">
        <is>
          <t>Oct 4, 2026</t>
        </is>
      </c>
      <c r="AP83" s="42" t="inlineStr">
        <is>
          <t>Open</t>
        </is>
      </c>
      <c r="AQ83" s="37" t="inlineStr">
        <is>
          <t>https://www.careeronestop.org/LocalHelp/AmericanJobCenters/find-american-job-centers.aspx</t>
        </is>
      </c>
    </row>
    <row r="84" ht="60" customHeight="1">
      <c r="A84" s="29" t="inlineStr">
        <is>
          <t>Autism Partnership Foundation free 40-hour RBT training</t>
        </is>
      </c>
      <c r="B84" s="30" t="inlineStr">
        <is>
          <t>Healthcare</t>
        </is>
      </c>
      <c r="C84" s="30" t="inlineStr">
        <is>
          <t>Healthcare</t>
        </is>
      </c>
      <c r="D84" s="31" t="n">
        <v>3</v>
      </c>
      <c r="E84" s="30" t="inlineStr">
        <is>
          <t>Free 40-hour training that meets the BACB requirement for RBT certification; the competency assessment and exam are separate.</t>
        </is>
      </c>
      <c r="F84" s="30" t="inlineStr">
        <is>
          <t>Registered Behavior Technician (RBT); Behavior Technician; ABA Therapist</t>
        </is>
      </c>
      <c r="G84" s="32" t="inlineStr">
        <is>
          <t>Rolling</t>
        </is>
      </c>
      <c r="H84" s="33" t="n"/>
      <c r="I84" s="34">
        <f>IF(ISNUMBER(H84),H84-TODAY(),"")</f>
        <v/>
      </c>
      <c r="J84" s="32" t="inlineStr">
        <is>
          <t>No</t>
        </is>
      </c>
      <c r="K84" s="32" t="inlineStr">
        <is>
          <t>No</t>
        </is>
      </c>
      <c r="L84" s="32" t="inlineStr">
        <is>
          <t>No</t>
        </is>
      </c>
      <c r="M84" s="32" t="inlineStr">
        <is>
          <t>Yes</t>
        </is>
      </c>
      <c r="N84" s="32" t="inlineStr">
        <is>
          <t>Yes</t>
        </is>
      </c>
      <c r="O84" s="32" t="inlineStr">
        <is>
          <t>Yes</t>
        </is>
      </c>
      <c r="P84" s="32" t="inlineStr">
        <is>
          <t>Yes</t>
        </is>
      </c>
      <c r="Q84" s="32" t="inlineStr">
        <is>
          <t>No</t>
        </is>
      </c>
      <c r="R84" s="32" t="inlineStr">
        <is>
          <t>No</t>
        </is>
      </c>
      <c r="S84" s="32" t="inlineStr">
        <is>
          <t>No</t>
        </is>
      </c>
      <c r="T84" s="32" t="inlineStr">
        <is>
          <t>Any</t>
        </is>
      </c>
      <c r="U84" s="32" t="inlineStr">
        <is>
          <t>No</t>
        </is>
      </c>
      <c r="V84" s="32" t="inlineStr">
        <is>
          <t>No</t>
        </is>
      </c>
      <c r="W84" s="32" t="inlineStr">
        <is>
          <t>Online</t>
        </is>
      </c>
      <c r="X84" s="32" t="inlineStr">
        <is>
          <t>Free</t>
        </is>
      </c>
      <c r="Y84" s="32" t="inlineStr">
        <is>
          <t>No</t>
        </is>
      </c>
      <c r="Z84" s="30" t="inlineStr">
        <is>
          <t>Cert</t>
        </is>
      </c>
      <c r="AA84" s="30" t="inlineStr">
        <is>
          <t>Healthcare</t>
        </is>
      </c>
      <c r="AB84" s="30" t="inlineStr">
        <is>
          <t>Free online 40-hour training for the Registered Behavior Technician (RBT) certification with a digital certificate of completion; APF says its RBT 2.0 training meets the BACB's 2026 requirements (RBT Test Content Outline, 3rd ed.)</t>
        </is>
      </c>
      <c r="AC84" s="30" t="inlineStr">
        <is>
          <t>Training free; the RBT competency assessment (through an employer or BCBA) and BACB application and exam fees are separate</t>
        </is>
      </c>
      <c r="AD84" s="30" t="inlineStr">
        <is>
          <t>No</t>
        </is>
      </c>
      <c r="AE84" s="30" t="inlineStr">
        <is>
          <t>Online, self-paced (about 8 hours unlock per day; finish within 180 days)</t>
        </is>
      </c>
      <c r="AF84" s="30" t="inlineStr">
        <is>
          <t>None (self-paced)</t>
        </is>
      </c>
      <c r="AG84" s="30" t="inlineStr">
        <is>
          <t>Rolling</t>
        </is>
      </c>
      <c r="AH84" s="30" t="inlineStr">
        <is>
          <t>40 hours (finish within 180 days)</t>
        </is>
      </c>
      <c r="AI84" s="30" t="inlineStr">
        <is>
          <t>Online</t>
        </is>
      </c>
      <c r="AJ84" s="30" t="inlineStr">
        <is>
          <t>Autism Partnership Foundation (APF)</t>
        </is>
      </c>
      <c r="AK84" s="30" t="inlineStr">
        <is>
          <t>Anyone (free APF account). RBT certification also requires age 18+, a high school diploma or equivalent, a background check, a competency assessment and passing the BACB exam</t>
        </is>
      </c>
      <c r="AL84" s="30" t="inlineStr">
        <is>
          <t>APF FAQ (autismpartnershipfoundation.org/rbtfaq/): RBT 2.0 meets the 2026 requirements; APF does not offer the competency assessment. RBT requirements: bacb.com/rbt/. | Verification: Oct 4, 2026 from the official page at the Full URL.</t>
        </is>
      </c>
      <c r="AM84" s="30" t="inlineStr">
        <is>
          <t>Unknown</t>
        </is>
      </c>
      <c r="AN84" s="32" t="inlineStr">
        <is>
          <t>Verified</t>
        </is>
      </c>
      <c r="AO84" s="32" t="inlineStr">
        <is>
          <t>Oct 4, 2026</t>
        </is>
      </c>
      <c r="AP84" s="35" t="inlineStr">
        <is>
          <t>Open</t>
        </is>
      </c>
      <c r="AQ84" s="30" t="inlineStr">
        <is>
          <t>https://autismpartnershipfoundation.org/free-rbt-training/</t>
        </is>
      </c>
    </row>
    <row r="85" ht="60" customHeight="1">
      <c r="A85" s="36" t="inlineStr">
        <is>
          <t>Cisco Networking Academy (Military &amp; Veterans)</t>
        </is>
      </c>
      <c r="B85" s="37" t="inlineStr">
        <is>
          <t>IT/Software</t>
        </is>
      </c>
      <c r="C85" s="37" t="inlineStr">
        <is>
          <t>IT/Software; Cyber</t>
        </is>
      </c>
      <c r="D85" s="38" t="n">
        <v>3</v>
      </c>
      <c r="E85" s="37" t="inlineStr">
        <is>
          <t>Free prep for recognized certification exams; the exam itself may cost extra.</t>
        </is>
      </c>
      <c r="F85" s="37" t="inlineStr">
        <is>
          <t>Network Engineer; Software Developer; Cybersecurity Analyst</t>
        </is>
      </c>
      <c r="G85" s="39" t="inlineStr">
        <is>
          <t>Rolling</t>
        </is>
      </c>
      <c r="H85" s="40" t="n"/>
      <c r="I85" s="41">
        <f>IF(ISNUMBER(H85),H85-TODAY(),"")</f>
        <v/>
      </c>
      <c r="J85" s="39" t="inlineStr">
        <is>
          <t>No</t>
        </is>
      </c>
      <c r="K85" s="39" t="inlineStr">
        <is>
          <t>No</t>
        </is>
      </c>
      <c r="L85" s="39" t="inlineStr">
        <is>
          <t>No</t>
        </is>
      </c>
      <c r="M85" s="39" t="inlineStr">
        <is>
          <t>Yes</t>
        </is>
      </c>
      <c r="N85" s="39" t="inlineStr">
        <is>
          <t>Yes</t>
        </is>
      </c>
      <c r="O85" s="39" t="inlineStr">
        <is>
          <t>Yes</t>
        </is>
      </c>
      <c r="P85" s="39" t="inlineStr">
        <is>
          <t>Yes</t>
        </is>
      </c>
      <c r="Q85" s="39" t="inlineStr">
        <is>
          <t>No</t>
        </is>
      </c>
      <c r="R85" s="39" t="inlineStr">
        <is>
          <t>No</t>
        </is>
      </c>
      <c r="S85" s="39" t="inlineStr">
        <is>
          <t>No</t>
        </is>
      </c>
      <c r="T85" s="39" t="inlineStr">
        <is>
          <t>Any</t>
        </is>
      </c>
      <c r="U85" s="39" t="inlineStr">
        <is>
          <t>No</t>
        </is>
      </c>
      <c r="V85" s="39" t="inlineStr">
        <is>
          <t>No</t>
        </is>
      </c>
      <c r="W85" s="39" t="inlineStr">
        <is>
          <t>Online</t>
        </is>
      </c>
      <c r="X85" s="39" t="inlineStr">
        <is>
          <t>Free</t>
        </is>
      </c>
      <c r="Y85" s="39" t="inlineStr">
        <is>
          <t>No</t>
        </is>
      </c>
      <c r="Z85" s="37" t="inlineStr">
        <is>
          <t>Cert</t>
        </is>
      </c>
      <c r="AA85" s="37" t="inlineStr">
        <is>
          <t>Cybersecurity, Information Technology</t>
        </is>
      </c>
      <c r="AB85" s="37" t="inlineStr">
        <is>
          <t>Free courses (Intro to Cybersecurity, Networking, Python, CCNA prep); exam discounts for some learners</t>
        </is>
      </c>
      <c r="AC85" s="37" t="inlineStr">
        <is>
          <t>Free courses; exam discounts vary</t>
        </is>
      </c>
      <c r="AD85" s="37" t="inlineStr">
        <is>
          <t>No</t>
        </is>
      </c>
      <c r="AE85" s="37" t="inlineStr">
        <is>
          <t>Online self-paced or via academy</t>
        </is>
      </c>
      <c r="AF85" s="37" t="inlineStr">
        <is>
          <t>Unknown</t>
        </is>
      </c>
      <c r="AG85" s="37" t="inlineStr">
        <is>
          <t>Rolling</t>
        </is>
      </c>
      <c r="AH85" s="37" t="inlineStr">
        <is>
          <t>Self-paced</t>
        </is>
      </c>
      <c r="AI85" s="37" t="inlineStr">
        <is>
          <t>Nationwide (online)</t>
        </is>
      </c>
      <c r="AJ85" s="37" t="inlineStr">
        <is>
          <t>Cisco</t>
        </is>
      </c>
      <c r="AK85" s="37" t="inlineStr">
        <is>
          <t>Open to all; veteran-specific partner offers via VetsinTech/O2O</t>
        </is>
      </c>
      <c r="AL85" s="37" t="inlineStr">
        <is>
          <t>Cisco Veterans Program ended as a standalone voucher program; access through partners. | Verification: Link live (HTTP 200); details from official page/search not fully re-confirmed.</t>
        </is>
      </c>
      <c r="AM85" s="37" t="inlineStr">
        <is>
          <t>Unknown</t>
        </is>
      </c>
      <c r="AN85" s="39" t="inlineStr">
        <is>
          <t>Partly</t>
        </is>
      </c>
      <c r="AO85" s="39" t="inlineStr">
        <is>
          <t>Sep 30, 2026</t>
        </is>
      </c>
      <c r="AP85" s="42" t="inlineStr">
        <is>
          <t>Open</t>
        </is>
      </c>
      <c r="AQ85" s="37" t="inlineStr">
        <is>
          <t>https://www.netacad.com/</t>
        </is>
      </c>
    </row>
    <row r="86" ht="60" customHeight="1">
      <c r="A86" s="29" t="inlineStr">
        <is>
          <t>LaunchCode</t>
        </is>
      </c>
      <c r="B86" s="30" t="inlineStr">
        <is>
          <t>IT/Software</t>
        </is>
      </c>
      <c r="C86" s="30" t="inlineStr">
        <is>
          <t>IT/Software; Data</t>
        </is>
      </c>
      <c r="D86" s="31" t="n">
        <v>3</v>
      </c>
      <c r="E86" s="30" t="inlineStr">
        <is>
          <t>Free coding courses with apprenticeship placement.</t>
        </is>
      </c>
      <c r="F86" s="30" t="inlineStr">
        <is>
          <t>Junior Software Developer; Data Analyst</t>
        </is>
      </c>
      <c r="G86" s="32" t="inlineStr">
        <is>
          <t>Unknown</t>
        </is>
      </c>
      <c r="H86" s="33" t="inlineStr">
        <is>
          <t>Unknown</t>
        </is>
      </c>
      <c r="I86" s="34">
        <f>IF(ISNUMBER(H86),H86-TODAY(),"")</f>
        <v/>
      </c>
      <c r="J86" s="32" t="inlineStr">
        <is>
          <t>No</t>
        </is>
      </c>
      <c r="K86" s="32" t="inlineStr">
        <is>
          <t>No</t>
        </is>
      </c>
      <c r="L86" s="32" t="inlineStr">
        <is>
          <t>No</t>
        </is>
      </c>
      <c r="M86" s="32" t="inlineStr">
        <is>
          <t>Yes</t>
        </is>
      </c>
      <c r="N86" s="32" t="inlineStr">
        <is>
          <t>Yes</t>
        </is>
      </c>
      <c r="O86" s="32" t="inlineStr">
        <is>
          <t>Yes</t>
        </is>
      </c>
      <c r="P86" s="32" t="inlineStr">
        <is>
          <t>Yes</t>
        </is>
      </c>
      <c r="Q86" s="32" t="inlineStr">
        <is>
          <t>No</t>
        </is>
      </c>
      <c r="R86" s="32" t="inlineStr">
        <is>
          <t>No</t>
        </is>
      </c>
      <c r="S86" s="32" t="inlineStr">
        <is>
          <t>No</t>
        </is>
      </c>
      <c r="T86" s="32" t="inlineStr">
        <is>
          <t>Any</t>
        </is>
      </c>
      <c r="U86" s="32" t="inlineStr">
        <is>
          <t>No</t>
        </is>
      </c>
      <c r="V86" s="32" t="inlineStr">
        <is>
          <t>No</t>
        </is>
      </c>
      <c r="W86" s="32" t="inlineStr">
        <is>
          <t>Online</t>
        </is>
      </c>
      <c r="X86" s="32" t="inlineStr">
        <is>
          <t>Free</t>
        </is>
      </c>
      <c r="Y86" s="32" t="inlineStr">
        <is>
          <t>No</t>
        </is>
      </c>
      <c r="Z86" s="30" t="inlineStr">
        <is>
          <t>Bootcamp</t>
        </is>
      </c>
      <c r="AA86" s="30" t="inlineStr">
        <is>
          <t>Data, Software Development, Apprenticeship</t>
        </is>
      </c>
      <c r="AB86" s="30" t="inlineStr">
        <is>
          <t>Free part-time coding courses (Java, data analysis) + apprenticeship placement</t>
        </is>
      </c>
      <c r="AC86" s="30" t="inlineStr">
        <is>
          <t>Free</t>
        </is>
      </c>
      <c r="AD86" s="30" t="inlineStr">
        <is>
          <t>Apprenticeships paid</t>
        </is>
      </c>
      <c r="AE86" s="30" t="inlineStr">
        <is>
          <t>Online part-time</t>
        </is>
      </c>
      <c r="AF86" s="30" t="inlineStr">
        <is>
          <t>Unknown</t>
        </is>
      </c>
      <c r="AG86" s="30" t="inlineStr">
        <is>
          <t>Rolling cohorts</t>
        </is>
      </c>
      <c r="AH86" s="30" t="inlineStr">
        <is>
          <t>~6 months part-time</t>
        </is>
      </c>
      <c r="AI86" s="30" t="inlineStr">
        <is>
          <t>Nationwide (online) + St. Louis</t>
        </is>
      </c>
      <c r="AJ86" s="30" t="inlineStr">
        <is>
          <t>LaunchCode</t>
        </is>
      </c>
      <c r="AK86" s="30" t="inlineStr">
        <is>
          <t>Adults; varies by course</t>
        </is>
      </c>
      <c r="AL86" s="30" t="inlineStr">
        <is>
          <t>Verification: Link live (HTTP 200); details from official page/search not fully re-confirmed.</t>
        </is>
      </c>
      <c r="AM86" s="30" t="inlineStr">
        <is>
          <t>Unknown</t>
        </is>
      </c>
      <c r="AN86" s="32" t="inlineStr">
        <is>
          <t>Partly</t>
        </is>
      </c>
      <c r="AO86" s="32" t="inlineStr">
        <is>
          <t>Sep 30, 2026</t>
        </is>
      </c>
      <c r="AP86" s="35" t="inlineStr">
        <is>
          <t>Open</t>
        </is>
      </c>
      <c r="AQ86" s="30" t="inlineStr">
        <is>
          <t>https://www.launchcode.org/learners</t>
        </is>
      </c>
    </row>
    <row r="87" ht="60" customHeight="1">
      <c r="A87" s="36" t="inlineStr">
        <is>
          <t>Vets Who Code</t>
        </is>
      </c>
      <c r="B87" s="37" t="inlineStr">
        <is>
          <t>IT/Software</t>
        </is>
      </c>
      <c r="C87" s="37" t="inlineStr">
        <is>
          <t>IT/Software; AI/ML; Career services</t>
        </is>
      </c>
      <c r="D87" s="38" t="n">
        <v>3</v>
      </c>
      <c r="E87" s="37" t="inlineStr">
        <is>
          <t>Free remote software-engineering program; portfolio and job support rather than a formal certification.</t>
        </is>
      </c>
      <c r="F87" s="37" t="inlineStr">
        <is>
          <t>Software Engineer; Full-Stack Developer</t>
        </is>
      </c>
      <c r="G87" s="39" t="inlineStr">
        <is>
          <t>Open</t>
        </is>
      </c>
      <c r="H87" s="40" t="inlineStr">
        <is>
          <t>Unknown</t>
        </is>
      </c>
      <c r="I87" s="41">
        <f>IF(ISNUMBER(H87),H87-TODAY(),"")</f>
        <v/>
      </c>
      <c r="J87" s="39" t="inlineStr">
        <is>
          <t>No</t>
        </is>
      </c>
      <c r="K87" s="39" t="inlineStr">
        <is>
          <t>No</t>
        </is>
      </c>
      <c r="L87" s="39" t="inlineStr">
        <is>
          <t>No</t>
        </is>
      </c>
      <c r="M87" s="39" t="inlineStr">
        <is>
          <t>Yes</t>
        </is>
      </c>
      <c r="N87" s="39" t="inlineStr">
        <is>
          <t>Yes</t>
        </is>
      </c>
      <c r="O87" s="39" t="inlineStr">
        <is>
          <t>Yes</t>
        </is>
      </c>
      <c r="P87" s="39" t="inlineStr">
        <is>
          <t>Yes</t>
        </is>
      </c>
      <c r="Q87" s="39" t="inlineStr">
        <is>
          <t>No</t>
        </is>
      </c>
      <c r="R87" s="39" t="inlineStr">
        <is>
          <t>No</t>
        </is>
      </c>
      <c r="S87" s="39" t="inlineStr">
        <is>
          <t>No</t>
        </is>
      </c>
      <c r="T87" s="39" t="inlineStr">
        <is>
          <t>Any</t>
        </is>
      </c>
      <c r="U87" s="39" t="inlineStr">
        <is>
          <t>No</t>
        </is>
      </c>
      <c r="V87" s="39" t="inlineStr">
        <is>
          <t>No</t>
        </is>
      </c>
      <c r="W87" s="39" t="inlineStr">
        <is>
          <t>Online</t>
        </is>
      </c>
      <c r="X87" s="39" t="inlineStr">
        <is>
          <t>Free</t>
        </is>
      </c>
      <c r="Y87" s="39" t="inlineStr">
        <is>
          <t>No</t>
        </is>
      </c>
      <c r="Z87" s="37" t="inlineStr">
        <is>
          <t>Bootcamp</t>
        </is>
      </c>
      <c r="AA87" s="37" t="inlineStr">
        <is>
          <t>Artificial Intelligence, Software Development, Career Transition</t>
        </is>
      </c>
      <c r="AB87" s="37" t="inlineStr">
        <is>
          <t>17-week remote software engineering program (JavaScript/TS, React, Next.js, AI (Artificial Intelligence) tooling) + mentorship + job support</t>
        </is>
      </c>
      <c r="AC87" s="37" t="inlineStr">
        <is>
          <t>Free</t>
        </is>
      </c>
      <c r="AD87" s="37" t="inlineStr">
        <is>
          <t>No</t>
        </is>
      </c>
      <c r="AE87" s="37" t="inlineStr">
        <is>
          <t>Online (remote)</t>
        </is>
      </c>
      <c r="AF87" s="37" t="inlineStr">
        <is>
          <t>2027 cohort applications open (deadline Unknown)</t>
        </is>
      </c>
      <c r="AG87" s="37" t="inlineStr">
        <is>
          <t>2027 cohort (dates Unknown)</t>
        </is>
      </c>
      <c r="AH87" s="37" t="inlineStr">
        <is>
          <t>17 weeks, 20-24 hrs/week</t>
        </is>
      </c>
      <c r="AI87" s="37" t="inlineStr">
        <is>
          <t>Nationwide</t>
        </is>
      </c>
      <c r="AJ87" s="37" t="inlineStr">
        <is>
          <t>Vets Who Code</t>
        </is>
      </c>
      <c r="AK87" s="37" t="inlineStr">
        <is>
          <t>US veterans, active duty, spouses; 40-60 hrs pre-work</t>
        </is>
      </c>
      <c r="AL87" s="37" t="inlineStr">
        <is>
          <t>Homepage: '2027 Cohort Applications Open' (Sep 30, 2026). | Verification: VWC homepage: 2027 cohort applications open; free, remote.</t>
        </is>
      </c>
      <c r="AM87" s="37" t="inlineStr">
        <is>
          <t>vetswhocode.io contact</t>
        </is>
      </c>
      <c r="AN87" s="39" t="inlineStr">
        <is>
          <t>Verified</t>
        </is>
      </c>
      <c r="AO87" s="39" t="inlineStr">
        <is>
          <t>Sep 30, 2026</t>
        </is>
      </c>
      <c r="AP87" s="42" t="inlineStr">
        <is>
          <t>Open</t>
        </is>
      </c>
      <c r="AQ87" s="37" t="inlineStr">
        <is>
          <t>https://vetswhocode.io/programs/accelerator</t>
        </is>
      </c>
    </row>
    <row r="88" ht="60" customHeight="1">
      <c r="A88" s="29" t="inlineStr">
        <is>
          <t>Black Diamond Charities - free project management fundamentals</t>
        </is>
      </c>
      <c r="B88" s="30" t="inlineStr">
        <is>
          <t>PM</t>
        </is>
      </c>
      <c r="C88" s="30" t="inlineStr">
        <is>
          <t>PM; Career services</t>
        </is>
      </c>
      <c r="D88" s="31" t="n">
        <v>3</v>
      </c>
      <c r="E88" s="30" t="inlineStr">
        <is>
          <t>Free project management course with a certificate and support toward CAPM/PMP for qualifying graduates.</t>
        </is>
      </c>
      <c r="F88" s="30" t="inlineStr">
        <is>
          <t>Project Manager; Program Manager; Technical Program Manager</t>
        </is>
      </c>
      <c r="G88" s="32" t="inlineStr">
        <is>
          <t>Open</t>
        </is>
      </c>
      <c r="H88" s="33" t="n"/>
      <c r="I88" s="34">
        <f>IF(ISNUMBER(H88),H88-TODAY(),"")</f>
        <v/>
      </c>
      <c r="J88" s="32" t="inlineStr">
        <is>
          <t>No</t>
        </is>
      </c>
      <c r="K88" s="32" t="inlineStr">
        <is>
          <t>No</t>
        </is>
      </c>
      <c r="L88" s="32" t="inlineStr">
        <is>
          <t>No</t>
        </is>
      </c>
      <c r="M88" s="32" t="inlineStr">
        <is>
          <t>Yes</t>
        </is>
      </c>
      <c r="N88" s="32" t="inlineStr">
        <is>
          <t>Yes</t>
        </is>
      </c>
      <c r="O88" s="32" t="inlineStr">
        <is>
          <t>Yes</t>
        </is>
      </c>
      <c r="P88" s="32" t="inlineStr">
        <is>
          <t>No</t>
        </is>
      </c>
      <c r="Q88" s="32" t="inlineStr">
        <is>
          <t>No</t>
        </is>
      </c>
      <c r="R88" s="32" t="inlineStr">
        <is>
          <t>No</t>
        </is>
      </c>
      <c r="S88" s="32" t="inlineStr">
        <is>
          <t>No</t>
        </is>
      </c>
      <c r="T88" s="32" t="inlineStr">
        <is>
          <t>Any</t>
        </is>
      </c>
      <c r="U88" s="32" t="inlineStr">
        <is>
          <t>No</t>
        </is>
      </c>
      <c r="V88" s="32" t="inlineStr">
        <is>
          <t>No</t>
        </is>
      </c>
      <c r="W88" s="32" t="inlineStr">
        <is>
          <t>Online</t>
        </is>
      </c>
      <c r="X88" s="32" t="inlineStr">
        <is>
          <t>Free</t>
        </is>
      </c>
      <c r="Y88" s="32" t="inlineStr">
        <is>
          <t>No</t>
        </is>
      </c>
      <c r="Z88" s="30" t="inlineStr">
        <is>
          <t>Bootcamp</t>
        </is>
      </c>
      <c r="AA88" s="30" t="inlineStr">
        <is>
          <t>Project Management, Career Transition</t>
        </is>
      </c>
      <c r="AB88" s="30" t="inlineStr">
        <is>
          <t>Free 23-hour project management fundamentals course over 3 Saturdays with a certificate; support toward CAPM/PMP for qualifying graduates</t>
        </is>
      </c>
      <c r="AC88" s="30" t="inlineStr">
        <is>
          <t>Free</t>
        </is>
      </c>
      <c r="AD88" s="30" t="inlineStr">
        <is>
          <t>No</t>
        </is>
      </c>
      <c r="AE88" s="30" t="inlineStr">
        <is>
          <t>Online</t>
        </is>
      </c>
      <c r="AF88" s="30" t="inlineStr">
        <is>
          <t>Spring 2027 applications open; Fall 2026 closed</t>
        </is>
      </c>
      <c r="AG88" s="30" t="inlineStr">
        <is>
          <t>Spring 2027</t>
        </is>
      </c>
      <c r="AH88" s="30" t="inlineStr">
        <is>
          <t>3 Saturdays (23 hours)</t>
        </is>
      </c>
      <c r="AI88" s="30" t="inlineStr">
        <is>
          <t>Nationwide</t>
        </is>
      </c>
      <c r="AJ88" s="30" t="inlineStr">
        <is>
          <t>Black Diamond Charities</t>
        </is>
      </c>
      <c r="AK88" s="30" t="inlineStr">
        <is>
          <t>US military and veterans</t>
        </is>
      </c>
      <c r="AL88" s="30" t="inlineStr">
        <is>
          <t>Format/location per cohort; confirm when applying. | Verification: Oct 4, 2026 from the official page at the Full URL.</t>
        </is>
      </c>
      <c r="AM88" s="30" t="inlineStr">
        <is>
          <t>Unknown</t>
        </is>
      </c>
      <c r="AN88" s="32" t="inlineStr">
        <is>
          <t>Verified</t>
        </is>
      </c>
      <c r="AO88" s="32" t="inlineStr">
        <is>
          <t>Oct 4, 2026</t>
        </is>
      </c>
      <c r="AP88" s="35" t="inlineStr">
        <is>
          <t>Open</t>
        </is>
      </c>
      <c r="AQ88" s="30" t="inlineStr">
        <is>
          <t>https://www.blackdiamondcharities.org/</t>
        </is>
      </c>
    </row>
    <row r="89" ht="60" customHeight="1">
      <c r="A89" s="36" t="inlineStr">
        <is>
          <t>HBI Military PACT - free residential construction training</t>
        </is>
      </c>
      <c r="B89" s="37" t="inlineStr">
        <is>
          <t>Skilled trades</t>
        </is>
      </c>
      <c r="C89" s="37" t="inlineStr">
        <is>
          <t>Skilled trades; Career services</t>
        </is>
      </c>
      <c r="D89" s="38" t="n">
        <v>3</v>
      </c>
      <c r="E89" s="37" t="inlineStr">
        <is>
          <t>Hands-on trade training with industry safety and skills certificates and job placement help.</t>
        </is>
      </c>
      <c r="F89" s="37" t="inlineStr">
        <is>
          <t>Carpenter; Electrician Helper; HVAC Technician; Construction Laborer</t>
        </is>
      </c>
      <c r="G89" s="39" t="inlineStr">
        <is>
          <t>Rolling</t>
        </is>
      </c>
      <c r="H89" s="40" t="n"/>
      <c r="I89" s="41">
        <f>IF(ISNUMBER(H89),H89-TODAY(),"")</f>
        <v/>
      </c>
      <c r="J89" s="39" t="inlineStr">
        <is>
          <t>No</t>
        </is>
      </c>
      <c r="K89" s="39" t="inlineStr">
        <is>
          <t>No</t>
        </is>
      </c>
      <c r="L89" s="39" t="inlineStr">
        <is>
          <t>No</t>
        </is>
      </c>
      <c r="M89" s="39" t="inlineStr">
        <is>
          <t>Yes</t>
        </is>
      </c>
      <c r="N89" s="39" t="inlineStr">
        <is>
          <t>Yes</t>
        </is>
      </c>
      <c r="O89" s="39" t="inlineStr">
        <is>
          <t>Yes</t>
        </is>
      </c>
      <c r="P89" s="39" t="inlineStr">
        <is>
          <t>Yes</t>
        </is>
      </c>
      <c r="Q89" s="39" t="inlineStr">
        <is>
          <t>No</t>
        </is>
      </c>
      <c r="R89" s="39" t="inlineStr">
        <is>
          <t>No</t>
        </is>
      </c>
      <c r="S89" s="39" t="inlineStr">
        <is>
          <t>No</t>
        </is>
      </c>
      <c r="T89" s="39" t="inlineStr">
        <is>
          <t>Any</t>
        </is>
      </c>
      <c r="U89" s="39" t="inlineStr">
        <is>
          <t>No</t>
        </is>
      </c>
      <c r="V89" s="39" t="inlineStr">
        <is>
          <t>No</t>
        </is>
      </c>
      <c r="W89" s="39" t="inlineStr">
        <is>
          <t>In-person</t>
        </is>
      </c>
      <c r="X89" s="39" t="inlineStr">
        <is>
          <t>Free</t>
        </is>
      </c>
      <c r="Y89" s="39" t="inlineStr">
        <is>
          <t>No</t>
        </is>
      </c>
      <c r="Z89" s="37" t="inlineStr">
        <is>
          <t>Bootcamp</t>
        </is>
      </c>
      <c r="AA89" s="37" t="inlineStr">
        <is>
          <t>Skilled Trades, Career Transition</t>
        </is>
      </c>
      <c r="AB89" s="37" t="inlineStr">
        <is>
          <t>12-week pre-apprenticeship training in residential construction, electrical, carpentry or HVAC with PACT certification, OSHA 10 construction safety certification and job placement</t>
        </is>
      </c>
      <c r="AC89" s="37" t="inlineStr">
        <is>
          <t>Free; no GI Bill needed (Home Depot Foundation funded)</t>
        </is>
      </c>
      <c r="AD89" s="37" t="inlineStr">
        <is>
          <t>Keeps military pay if using SkillBridge</t>
        </is>
      </c>
      <c r="AE89" s="37" t="inlineStr">
        <is>
          <t>In person</t>
        </is>
      </c>
      <c r="AF89" s="37" t="inlineStr">
        <is>
          <t>Rolling / varies</t>
        </is>
      </c>
      <c r="AG89" s="37" t="inlineStr">
        <is>
          <t>Varies</t>
        </is>
      </c>
      <c r="AH89" s="37" t="inlineStr">
        <is>
          <t>12 weeks</t>
        </is>
      </c>
      <c r="AI89" s="37" t="inlineStr">
        <is>
          <t>10 military installations</t>
        </is>
      </c>
      <c r="AJ89" s="37" t="inlineStr">
        <is>
          <t>Home Builders Institute (HBI)</t>
        </is>
      </c>
      <c r="AK89" s="37" t="inlineStr">
        <is>
          <t>Transitioning service members within 180 days of separation, veterans and military dependents</t>
        </is>
      </c>
      <c r="AL89" s="37" t="inlineStr">
        <is>
          <t>OSHA 10 per The Home Depot Foundation (corporate.homedepot.com Path to Pro news release: "industry-recognized PACT and OSHA 10 certifications"). | Verification: Oct 4, 2026 from the official page at the Full URL.</t>
        </is>
      </c>
      <c r="AM89" s="37" t="inlineStr">
        <is>
          <t>Unknown</t>
        </is>
      </c>
      <c r="AN89" s="39" t="inlineStr">
        <is>
          <t>Verified</t>
        </is>
      </c>
      <c r="AO89" s="39" t="inlineStr">
        <is>
          <t>Oct 4, 2026</t>
        </is>
      </c>
      <c r="AP89" s="42" t="inlineStr">
        <is>
          <t>Open</t>
        </is>
      </c>
      <c r="AQ89" s="37" t="inlineStr">
        <is>
          <t>https://hbi.org/military-families-construction-training/</t>
        </is>
      </c>
    </row>
    <row r="90" ht="60" customHeight="1">
      <c r="A90" s="29" t="inlineStr">
        <is>
          <t>Helmets to Hardhats - building trades apprenticeship matching</t>
        </is>
      </c>
      <c r="B90" s="30" t="inlineStr">
        <is>
          <t>Skilled trades</t>
        </is>
      </c>
      <c r="C90" s="30" t="inlineStr">
        <is>
          <t>Skilled trades; Career services</t>
        </is>
      </c>
      <c r="D90" s="31" t="n">
        <v>3</v>
      </c>
      <c r="E90" s="30" t="inlineStr">
        <is>
          <t>Hiring pathway; no credential, but can shorten the time to a job offer.</t>
        </is>
      </c>
      <c r="F90" s="30" t="inlineStr">
        <is>
          <t>Construction Apprentice; Electrician; Carpenter; Pipefitter; Operating Engineer</t>
        </is>
      </c>
      <c r="G90" s="32" t="inlineStr">
        <is>
          <t>Rolling</t>
        </is>
      </c>
      <c r="H90" s="33" t="n"/>
      <c r="I90" s="34">
        <f>IF(ISNUMBER(H90),H90-TODAY(),"")</f>
        <v/>
      </c>
      <c r="J90" s="32" t="inlineStr">
        <is>
          <t>Either</t>
        </is>
      </c>
      <c r="K90" s="32" t="inlineStr">
        <is>
          <t>No</t>
        </is>
      </c>
      <c r="L90" s="32" t="inlineStr">
        <is>
          <t>No</t>
        </is>
      </c>
      <c r="M90" s="32" t="inlineStr">
        <is>
          <t>Yes</t>
        </is>
      </c>
      <c r="N90" s="32" t="inlineStr">
        <is>
          <t>Yes</t>
        </is>
      </c>
      <c r="O90" s="32" t="inlineStr">
        <is>
          <t>Yes</t>
        </is>
      </c>
      <c r="P90" s="32" t="inlineStr">
        <is>
          <t>No</t>
        </is>
      </c>
      <c r="Q90" s="32" t="inlineStr">
        <is>
          <t>No</t>
        </is>
      </c>
      <c r="R90" s="32" t="inlineStr">
        <is>
          <t>No</t>
        </is>
      </c>
      <c r="S90" s="32" t="inlineStr">
        <is>
          <t>No</t>
        </is>
      </c>
      <c r="T90" s="32" t="inlineStr">
        <is>
          <t>Any</t>
        </is>
      </c>
      <c r="U90" s="32" t="inlineStr">
        <is>
          <t>No</t>
        </is>
      </c>
      <c r="V90" s="32" t="inlineStr">
        <is>
          <t>No</t>
        </is>
      </c>
      <c r="W90" s="32" t="inlineStr">
        <is>
          <t>Online</t>
        </is>
      </c>
      <c r="X90" s="32" t="inlineStr">
        <is>
          <t>Free</t>
        </is>
      </c>
      <c r="Y90" s="32" t="inlineStr">
        <is>
          <t>No</t>
        </is>
      </c>
      <c r="Z90" s="30" t="inlineStr">
        <is>
          <t>Fellowship</t>
        </is>
      </c>
      <c r="AA90" s="30" t="inlineStr">
        <is>
          <t>Skilled Trades, Apprenticeship, Career Transition</t>
        </is>
      </c>
      <c r="AB90" s="30" t="inlineStr">
        <is>
          <t>Free matching to registered building-trades apprenticeships (electrician, carpenter, pipefitter, operating engineer and more); GI Bill can pay a housing allowance during apprenticeship</t>
        </is>
      </c>
      <c r="AC90" s="30" t="inlineStr">
        <is>
          <t>Free; H2H does not provide training itself</t>
        </is>
      </c>
      <c r="AD90" s="30" t="inlineStr">
        <is>
          <t>Apprentice wages; GI Bill housing allowance possible</t>
        </is>
      </c>
      <c r="AE90" s="30" t="inlineStr">
        <is>
          <t>Online matching; apprenticeship is in person</t>
        </is>
      </c>
      <c r="AF90" s="30" t="inlineStr">
        <is>
          <t>Rolling / varies</t>
        </is>
      </c>
      <c r="AG90" s="30" t="inlineStr">
        <is>
          <t>Varies</t>
        </is>
      </c>
      <c r="AH90" s="30" t="inlineStr">
        <is>
          <t>Varies</t>
        </is>
      </c>
      <c r="AI90" s="30" t="inlineStr">
        <is>
          <t>Nationwide</t>
        </is>
      </c>
      <c r="AJ90" s="30" t="inlineStr">
        <is>
          <t>Helmets to Hardhats</t>
        </is>
      </c>
      <c r="AK90" s="30" t="inlineStr">
        <is>
          <t>Transitioning active duty, National Guard, Reserve and veterans; trades usually require age 18+, honorable discharge, HS diploma/GED and a drug test</t>
        </is>
      </c>
      <c r="AL90" s="30" t="inlineStr">
        <is>
          <t>Verification: Oct 4, 2026 from the official page at the Full URL.</t>
        </is>
      </c>
      <c r="AM90" s="30" t="inlineStr">
        <is>
          <t>Unknown</t>
        </is>
      </c>
      <c r="AN90" s="32" t="inlineStr">
        <is>
          <t>Verified</t>
        </is>
      </c>
      <c r="AO90" s="32" t="inlineStr">
        <is>
          <t>Oct 4, 2026</t>
        </is>
      </c>
      <c r="AP90" s="35" t="inlineStr">
        <is>
          <t>Open</t>
        </is>
      </c>
      <c r="AQ90" s="30" t="inlineStr">
        <is>
          <t>https://helmetstohardhats.org/frequently-asked-questions/</t>
        </is>
      </c>
    </row>
    <row r="91" ht="60" customHeight="1">
      <c r="A91" s="36" t="inlineStr">
        <is>
          <t>Hiring Our Heroes Skilled Trades Academy</t>
        </is>
      </c>
      <c r="B91" s="37" t="inlineStr">
        <is>
          <t>Skilled trades</t>
        </is>
      </c>
      <c r="C91" s="37" t="inlineStr">
        <is>
          <t>Skilled trades; Career services</t>
        </is>
      </c>
      <c r="D91" s="38" t="n">
        <v>3</v>
      </c>
      <c r="E91" s="37" t="inlineStr">
        <is>
          <t>Hands-on trade training with industry safety and skills certificates and job placement help.</t>
        </is>
      </c>
      <c r="F91" s="37" t="inlineStr">
        <is>
          <t>Automotive Technician; Construction Trades; Facilities Maintenance Technician</t>
        </is>
      </c>
      <c r="G91" s="39" t="inlineStr">
        <is>
          <t>Open</t>
        </is>
      </c>
      <c r="H91" s="40" t="n"/>
      <c r="I91" s="41">
        <f>IF(ISNUMBER(H91),H91-TODAY(),"")</f>
        <v/>
      </c>
      <c r="J91" s="39" t="inlineStr">
        <is>
          <t>No</t>
        </is>
      </c>
      <c r="K91" s="39" t="inlineStr">
        <is>
          <t>No</t>
        </is>
      </c>
      <c r="L91" s="39" t="inlineStr">
        <is>
          <t>No</t>
        </is>
      </c>
      <c r="M91" s="39" t="inlineStr">
        <is>
          <t>Yes</t>
        </is>
      </c>
      <c r="N91" s="39" t="inlineStr">
        <is>
          <t>Yes</t>
        </is>
      </c>
      <c r="O91" s="39" t="inlineStr">
        <is>
          <t>Yes</t>
        </is>
      </c>
      <c r="P91" s="39" t="inlineStr">
        <is>
          <t>Yes</t>
        </is>
      </c>
      <c r="Q91" s="39" t="inlineStr">
        <is>
          <t>No</t>
        </is>
      </c>
      <c r="R91" s="39" t="inlineStr">
        <is>
          <t>No</t>
        </is>
      </c>
      <c r="S91" s="39" t="inlineStr">
        <is>
          <t>No</t>
        </is>
      </c>
      <c r="T91" s="39" t="inlineStr">
        <is>
          <t>Any</t>
        </is>
      </c>
      <c r="U91" s="39" t="inlineStr">
        <is>
          <t>No</t>
        </is>
      </c>
      <c r="V91" s="39" t="inlineStr">
        <is>
          <t>No</t>
        </is>
      </c>
      <c r="W91" s="39" t="inlineStr">
        <is>
          <t>In-person</t>
        </is>
      </c>
      <c r="X91" s="39" t="inlineStr">
        <is>
          <t>Free</t>
        </is>
      </c>
      <c r="Y91" s="39" t="inlineStr">
        <is>
          <t>No</t>
        </is>
      </c>
      <c r="Z91" s="37" t="inlineStr">
        <is>
          <t>Bootcamp</t>
        </is>
      </c>
      <c r="AA91" s="37" t="inlineStr">
        <is>
          <t>Skilled Trades, Career Transition</t>
        </is>
      </c>
      <c r="AB91" s="37" t="inlineStr">
        <is>
          <t>Free hands-on trades training with industry certifications and employer connections. Tracks: construction (6 weeks full-time; credentials may include OSHA 30, NCCER Core, DOT flagger, forklift, CPR/first aid; Jacksonville NC, National Capital Region near Fort Belvoir, Camp Springs MD), automotive technician (Clarksville TN), manufacturing (Lakewood WA) and a Microsoft data center pathway (Phoenix AZ)</t>
        </is>
      </c>
      <c r="AC91" s="37" t="inlineStr">
        <is>
          <t>Free, including all certifications ($0 cost; funded by program sponsors including the Lowe's Foundation); no stipend; PPE and tools provided (bring your own work boots)</t>
        </is>
      </c>
      <c r="AD91" s="37" t="inlineStr">
        <is>
          <t>No stipend; housing and transportation not provided</t>
        </is>
      </c>
      <c r="AE91" s="37" t="inlineStr">
        <is>
          <t>In person</t>
        </is>
      </c>
      <c r="AF91" s="37" t="inlineStr">
        <is>
          <t>Construction cohorts: Jacksonville NC Sep 28 - Nov 6, 2026; Camp Springs MD Oct 5 - Nov 13, 2026; Fort Belvoir VA area Oct 12 - Nov 20, 2026</t>
        </is>
      </c>
      <c r="AG91" s="37" t="inlineStr">
        <is>
          <t>Construction: Oct 5 and Oct 12, 2026 cohorts</t>
        </is>
      </c>
      <c r="AH91" s="37" t="inlineStr">
        <is>
          <t>6 weeks full-time (construction track)</t>
        </is>
      </c>
      <c r="AI91" s="37" t="inlineStr">
        <is>
          <t>Jacksonville NC; National Capital Region (Fort Belvoir VA); Camp Springs MD; Clarksville TN; Lakewood WA; Phoenix AZ</t>
        </is>
      </c>
      <c r="AJ91" s="37" t="inlineStr">
        <is>
          <t>U.S. Chamber of Commerce Foundation - Hiring Our Heroes</t>
        </is>
      </c>
      <c r="AK91" s="37" t="inlineStr">
        <is>
          <t>SkillBridge-eligible transitioning service members (final 180 days, with command approval), veterans, military spouses and working-age military dependents ages 18-26; no degree or trades experience required</t>
        </is>
      </c>
      <c r="AL91" s="37" t="inlineStr">
        <is>
          <t>Cost, eligibility and cohort dates from the construction track page (hiringourheroes.org/career-services/skilled-trades-academy/construction/). Funded by sponsors including the Lowe's Foundation. | Verification: Oct 4, 2026 from the official page at the Full URL.</t>
        </is>
      </c>
      <c r="AM91" s="37" t="inlineStr">
        <is>
          <t>Unknown</t>
        </is>
      </c>
      <c r="AN91" s="39" t="inlineStr">
        <is>
          <t>Verified</t>
        </is>
      </c>
      <c r="AO91" s="39" t="inlineStr">
        <is>
          <t>Oct 4, 2026</t>
        </is>
      </c>
      <c r="AP91" s="42" t="inlineStr">
        <is>
          <t>Open</t>
        </is>
      </c>
      <c r="AQ91" s="37" t="inlineStr">
        <is>
          <t>https://www.hiringourheroes.org/career-services/skilled-trades-academy/</t>
        </is>
      </c>
    </row>
    <row r="92" ht="60" customHeight="1">
      <c r="A92" s="29" t="inlineStr">
        <is>
          <t>National PETE Military Training Program - free OSHA 10/30 (Zoom)</t>
        </is>
      </c>
      <c r="B92" s="30" t="inlineStr">
        <is>
          <t>Skilled trades</t>
        </is>
      </c>
      <c r="C92" s="30" t="inlineStr">
        <is>
          <t>Skilled trades</t>
        </is>
      </c>
      <c r="D92" s="31" t="n">
        <v>3</v>
      </c>
      <c r="E92" s="30" t="inlineStr">
        <is>
          <t>Free OSHA 10/30 outreach training with DOL OSHA cards, often required on job sites.</t>
        </is>
      </c>
      <c r="F92" s="30" t="inlineStr">
        <is>
          <t>Construction Worker; Safety Coordinator; Site Supervisor</t>
        </is>
      </c>
      <c r="G92" s="32" t="inlineStr">
        <is>
          <t>Rolling</t>
        </is>
      </c>
      <c r="H92" s="33" t="n"/>
      <c r="I92" s="34">
        <f>IF(ISNUMBER(H92),H92-TODAY(),"")</f>
        <v/>
      </c>
      <c r="J92" s="32" t="inlineStr">
        <is>
          <t>No</t>
        </is>
      </c>
      <c r="K92" s="32" t="inlineStr">
        <is>
          <t>No</t>
        </is>
      </c>
      <c r="L92" s="32" t="inlineStr">
        <is>
          <t>No</t>
        </is>
      </c>
      <c r="M92" s="32" t="inlineStr">
        <is>
          <t>Yes</t>
        </is>
      </c>
      <c r="N92" s="32" t="inlineStr">
        <is>
          <t>Yes</t>
        </is>
      </c>
      <c r="O92" s="32" t="inlineStr">
        <is>
          <t>Yes</t>
        </is>
      </c>
      <c r="P92" s="32" t="inlineStr">
        <is>
          <t>Yes</t>
        </is>
      </c>
      <c r="Q92" s="32" t="inlineStr">
        <is>
          <t>No</t>
        </is>
      </c>
      <c r="R92" s="32" t="inlineStr">
        <is>
          <t>No</t>
        </is>
      </c>
      <c r="S92" s="32" t="inlineStr">
        <is>
          <t>No</t>
        </is>
      </c>
      <c r="T92" s="32" t="inlineStr">
        <is>
          <t>KS/MO/NE/IA/CO/MT/ND/SD/UT/WY</t>
        </is>
      </c>
      <c r="U92" s="32" t="inlineStr">
        <is>
          <t>No</t>
        </is>
      </c>
      <c r="V92" s="32" t="inlineStr">
        <is>
          <t>No</t>
        </is>
      </c>
      <c r="W92" s="32" t="inlineStr">
        <is>
          <t>Online</t>
        </is>
      </c>
      <c r="X92" s="32" t="inlineStr">
        <is>
          <t>Free</t>
        </is>
      </c>
      <c r="Y92" s="32" t="inlineStr">
        <is>
          <t>No</t>
        </is>
      </c>
      <c r="Z92" s="30" t="inlineStr">
        <is>
          <t>Cert</t>
        </is>
      </c>
      <c r="AA92" s="30" t="inlineStr">
        <is>
          <t>Skilled Trades</t>
        </is>
      </c>
      <c r="AB92" s="30" t="inlineStr">
        <is>
          <t>Free OSHA 10 and 30-hour Construction and General Industry courses taught live on Zoom (DOL OSHA cards; college credit at no cost)</t>
        </is>
      </c>
      <c r="AC92" s="30" t="inlineStr">
        <is>
          <t>Free</t>
        </is>
      </c>
      <c r="AD92" s="30" t="inlineStr">
        <is>
          <t>No</t>
        </is>
      </c>
      <c r="AE92" s="30" t="inlineStr">
        <is>
          <t>Live online (Zoom)</t>
        </is>
      </c>
      <c r="AF92" s="30" t="inlineStr">
        <is>
          <t>Rolling / varies</t>
        </is>
      </c>
      <c r="AG92" s="30" t="inlineStr">
        <is>
          <t>Varies</t>
        </is>
      </c>
      <c r="AH92" s="30" t="inlineStr">
        <is>
          <t>10 or 30 hours</t>
        </is>
      </c>
      <c r="AI92" s="30" t="inlineStr">
        <is>
          <t>Nationwide</t>
        </is>
      </c>
      <c r="AJ92" s="30" t="inlineStr">
        <is>
          <t>National PETE with Barton Community College / Great Plains OTI Education Center</t>
        </is>
      </c>
      <c r="AK92" s="30" t="inlineStr">
        <is>
          <t>Veterans (honorable discharge), active duty and family members (DD-214 or military ID); grant limited to OSHA Region 7 (KS, MO, NE, IA) and Region 8 (CO, MT, ND, SD, UT, WY)</t>
        </is>
      </c>
      <c r="AL92" s="30" t="inlineStr">
        <is>
          <t>Register at hmesti.bartonccc.edu/grant-funded-programs. Region 8 offered through the Denver OTIEC from Jan 2026. | Verification: Oct 4, 2026 from the official page at the Full URL.</t>
        </is>
      </c>
      <c r="AM92" s="30" t="inlineStr">
        <is>
          <t>785-341-2552</t>
        </is>
      </c>
      <c r="AN92" s="32" t="inlineStr">
        <is>
          <t>Verified</t>
        </is>
      </c>
      <c r="AO92" s="32" t="inlineStr">
        <is>
          <t>Oct 4, 2026</t>
        </is>
      </c>
      <c r="AP92" s="35" t="inlineStr">
        <is>
          <t>Open</t>
        </is>
      </c>
      <c r="AQ92" s="30" t="inlineStr">
        <is>
          <t>https://nationalpete.org/military-training-program/</t>
        </is>
      </c>
    </row>
    <row r="93" ht="60" customHeight="1">
      <c r="A93" s="36" t="inlineStr">
        <is>
          <t>Veterans Resource Center Dallas - free welding training</t>
        </is>
      </c>
      <c r="B93" s="37" t="inlineStr">
        <is>
          <t>Skilled trades</t>
        </is>
      </c>
      <c r="C93" s="37" t="inlineStr">
        <is>
          <t>Skilled trades</t>
        </is>
      </c>
      <c r="D93" s="38" t="n">
        <v>3</v>
      </c>
      <c r="E93" s="37" t="inlineStr">
        <is>
          <t>Hands-on trade training with industry safety and skills certificates and job placement help.</t>
        </is>
      </c>
      <c r="F93" s="37" t="inlineStr">
        <is>
          <t>Welder; Fabricator</t>
        </is>
      </c>
      <c r="G93" s="39" t="inlineStr">
        <is>
          <t>Rolling</t>
        </is>
      </c>
      <c r="H93" s="40" t="n"/>
      <c r="I93" s="41">
        <f>IF(ISNUMBER(H93),H93-TODAY(),"")</f>
        <v/>
      </c>
      <c r="J93" s="39" t="inlineStr">
        <is>
          <t>No</t>
        </is>
      </c>
      <c r="K93" s="39" t="inlineStr">
        <is>
          <t>No</t>
        </is>
      </c>
      <c r="L93" s="39" t="inlineStr">
        <is>
          <t>No</t>
        </is>
      </c>
      <c r="M93" s="39" t="inlineStr">
        <is>
          <t>Yes</t>
        </is>
      </c>
      <c r="N93" s="39" t="inlineStr">
        <is>
          <t>Yes</t>
        </is>
      </c>
      <c r="O93" s="39" t="inlineStr">
        <is>
          <t>Yes</t>
        </is>
      </c>
      <c r="P93" s="39" t="inlineStr">
        <is>
          <t>Yes</t>
        </is>
      </c>
      <c r="Q93" s="39" t="inlineStr">
        <is>
          <t>No</t>
        </is>
      </c>
      <c r="R93" s="39" t="inlineStr">
        <is>
          <t>No</t>
        </is>
      </c>
      <c r="S93" s="39" t="inlineStr">
        <is>
          <t>No</t>
        </is>
      </c>
      <c r="T93" s="39" t="inlineStr">
        <is>
          <t>Any</t>
        </is>
      </c>
      <c r="U93" s="39" t="inlineStr">
        <is>
          <t>No</t>
        </is>
      </c>
      <c r="V93" s="39" t="inlineStr">
        <is>
          <t>No</t>
        </is>
      </c>
      <c r="W93" s="39" t="inlineStr">
        <is>
          <t>In-person</t>
        </is>
      </c>
      <c r="X93" s="39" t="inlineStr">
        <is>
          <t>Free</t>
        </is>
      </c>
      <c r="Y93" s="39" t="inlineStr">
        <is>
          <t>No</t>
        </is>
      </c>
      <c r="Z93" s="37" t="inlineStr">
        <is>
          <t>Bootcamp</t>
        </is>
      </c>
      <c r="AA93" s="37" t="inlineStr">
        <is>
          <t>Skilled Trades</t>
        </is>
      </c>
      <c r="AB93" s="37" t="inlineStr">
        <is>
          <t>9-10 week welding course (MIG, stick, aluminum, torch cutting) preparing for the AWS certification test, plus forklift and OSHA 10 certification and job-search classes</t>
        </is>
      </c>
      <c r="AC93" s="37" t="inlineStr">
        <is>
          <t>No cost</t>
        </is>
      </c>
      <c r="AD93" s="37" t="inlineStr">
        <is>
          <t>No</t>
        </is>
      </c>
      <c r="AE93" s="37" t="inlineStr">
        <is>
          <t>In person</t>
        </is>
      </c>
      <c r="AF93" s="37" t="inlineStr">
        <is>
          <t>Rolling / varies</t>
        </is>
      </c>
      <c r="AG93" s="37" t="inlineStr">
        <is>
          <t>New classes every 10 weeks</t>
        </is>
      </c>
      <c r="AH93" s="37" t="inlineStr">
        <is>
          <t>9-10 weeks (Mon-Fri)</t>
        </is>
      </c>
      <c r="AI93" s="37" t="inlineStr">
        <is>
          <t>Dallas, TX</t>
        </is>
      </c>
      <c r="AJ93" s="37" t="inlineStr">
        <is>
          <t>Veterans Resource Center (with Dallas College and Airgas)</t>
        </is>
      </c>
      <c r="AK93" s="37" t="inlineStr">
        <is>
          <t>Veterans (honorable, under honorable or general), AGR/Reserve members and military spouses who are seeking employment</t>
        </is>
      </c>
      <c r="AL93" s="37" t="inlineStr">
        <is>
          <t>Verification: Oct 4, 2026 from the official page at the Full URL.</t>
        </is>
      </c>
      <c r="AM93" s="37" t="inlineStr">
        <is>
          <t>214-372-8822</t>
        </is>
      </c>
      <c r="AN93" s="39" t="inlineStr">
        <is>
          <t>Verified</t>
        </is>
      </c>
      <c r="AO93" s="39" t="inlineStr">
        <is>
          <t>Oct 4, 2026</t>
        </is>
      </c>
      <c r="AP93" s="42" t="inlineStr">
        <is>
          <t>Open</t>
        </is>
      </c>
      <c r="AQ93" s="37" t="inlineStr">
        <is>
          <t>https://vrcdallas.org/resource/welding/</t>
        </is>
      </c>
    </row>
    <row r="94" ht="60" customHeight="1">
      <c r="A94" s="29" t="inlineStr">
        <is>
          <t>Veterans Transition Support - free OSHA 10 General Industry</t>
        </is>
      </c>
      <c r="B94" s="30" t="inlineStr">
        <is>
          <t>Skilled trades</t>
        </is>
      </c>
      <c r="C94" s="30" t="inlineStr">
        <is>
          <t>Skilled trades</t>
        </is>
      </c>
      <c r="D94" s="31" t="n">
        <v>3</v>
      </c>
      <c r="E94" s="30" t="inlineStr">
        <is>
          <t>Free OSHA 10 outreach training with a DOL OSHA card, often required on job sites.</t>
        </is>
      </c>
      <c r="F94" s="30" t="inlineStr">
        <is>
          <t>Warehouse / Manufacturing Worker; Safety Coordinator</t>
        </is>
      </c>
      <c r="G94" s="32" t="inlineStr">
        <is>
          <t>Rolling</t>
        </is>
      </c>
      <c r="H94" s="33" t="n"/>
      <c r="I94" s="34">
        <f>IF(ISNUMBER(H94),H94-TODAY(),"")</f>
        <v/>
      </c>
      <c r="J94" s="32" t="inlineStr">
        <is>
          <t>No</t>
        </is>
      </c>
      <c r="K94" s="32" t="inlineStr">
        <is>
          <t>No</t>
        </is>
      </c>
      <c r="L94" s="32" t="inlineStr">
        <is>
          <t>No</t>
        </is>
      </c>
      <c r="M94" s="32" t="inlineStr">
        <is>
          <t>Yes</t>
        </is>
      </c>
      <c r="N94" s="32" t="inlineStr">
        <is>
          <t>Yes</t>
        </is>
      </c>
      <c r="O94" s="32" t="inlineStr">
        <is>
          <t>Yes</t>
        </is>
      </c>
      <c r="P94" s="32" t="inlineStr">
        <is>
          <t>Yes</t>
        </is>
      </c>
      <c r="Q94" s="32" t="inlineStr">
        <is>
          <t>No</t>
        </is>
      </c>
      <c r="R94" s="32" t="inlineStr">
        <is>
          <t>No</t>
        </is>
      </c>
      <c r="S94" s="32" t="inlineStr">
        <is>
          <t>No</t>
        </is>
      </c>
      <c r="T94" s="32" t="inlineStr">
        <is>
          <t>Any</t>
        </is>
      </c>
      <c r="U94" s="32" t="inlineStr">
        <is>
          <t>No</t>
        </is>
      </c>
      <c r="V94" s="32" t="inlineStr">
        <is>
          <t>No</t>
        </is>
      </c>
      <c r="W94" s="32" t="inlineStr">
        <is>
          <t>In-person</t>
        </is>
      </c>
      <c r="X94" s="32" t="inlineStr">
        <is>
          <t>Free</t>
        </is>
      </c>
      <c r="Y94" s="32" t="inlineStr">
        <is>
          <t>No</t>
        </is>
      </c>
      <c r="Z94" s="30" t="inlineStr">
        <is>
          <t>Cert</t>
        </is>
      </c>
      <c r="AA94" s="30" t="inlineStr">
        <is>
          <t>Skilled Trades</t>
        </is>
      </c>
      <c r="AB94" s="30" t="inlineStr">
        <is>
          <t>Free in-person OSHA 10-Hour General Industry course with a DOL OSHA card</t>
        </is>
      </c>
      <c r="AC94" s="30" t="inlineStr">
        <is>
          <t>No cost</t>
        </is>
      </c>
      <c r="AD94" s="30" t="inlineStr">
        <is>
          <t>No</t>
        </is>
      </c>
      <c r="AE94" s="30" t="inlineStr">
        <is>
          <t>In person</t>
        </is>
      </c>
      <c r="AF94" s="30" t="inlineStr">
        <is>
          <t>Rolling / varies</t>
        </is>
      </c>
      <c r="AG94" s="30" t="inlineStr">
        <is>
          <t>Varies</t>
        </is>
      </c>
      <c r="AH94" s="30" t="inlineStr">
        <is>
          <t>10 hours</t>
        </is>
      </c>
      <c r="AI94" s="30" t="inlineStr">
        <is>
          <t>San Marcos, CA</t>
        </is>
      </c>
      <c r="AJ94" s="30" t="inlineStr">
        <is>
          <t>Veterans Transition Support (VTS)</t>
        </is>
      </c>
      <c r="AK94" s="30" t="inlineStr">
        <is>
          <t>Veterans, transitioning service members and military spouses</t>
        </is>
      </c>
      <c r="AL94" s="30" t="inlineStr">
        <is>
          <t>Verification: Oct 4, 2026 from the official page at the Full URL.</t>
        </is>
      </c>
      <c r="AM94" s="30" t="inlineStr">
        <is>
          <t>760-798-0333</t>
        </is>
      </c>
      <c r="AN94" s="32" t="inlineStr">
        <is>
          <t>Verified</t>
        </is>
      </c>
      <c r="AO94" s="32" t="inlineStr">
        <is>
          <t>Oct 4, 2026</t>
        </is>
      </c>
      <c r="AP94" s="35" t="inlineStr">
        <is>
          <t>Open</t>
        </is>
      </c>
      <c r="AQ94" s="30" t="inlineStr">
        <is>
          <t>https://veteranstransitionsupport.org/no-cost-osha-10-safety-training/</t>
        </is>
      </c>
    </row>
    <row r="95" ht="60" customHeight="1">
      <c r="A95" s="36" t="inlineStr">
        <is>
          <t>Delta TechOps AMT Pathways (military service pathway)</t>
        </is>
      </c>
      <c r="B95" s="37" t="inlineStr">
        <is>
          <t>Aviation</t>
        </is>
      </c>
      <c r="C95" s="37" t="inlineStr">
        <is>
          <t>Aviation; Career services</t>
        </is>
      </c>
      <c r="D95" s="38" t="n">
        <v>3</v>
      </c>
      <c r="E95" s="37" t="inlineStr">
        <is>
          <t>Hiring pathway; no credential, but can shorten the time to a job offer.</t>
        </is>
      </c>
      <c r="F95" s="37" t="inlineStr">
        <is>
          <t>Aircraft Maintenance Technician (A&amp;P); Aircraft Support Mechanic</t>
        </is>
      </c>
      <c r="G95" s="39" t="inlineStr">
        <is>
          <t>Rolling</t>
        </is>
      </c>
      <c r="H95" s="40" t="n"/>
      <c r="I95" s="41">
        <f>IF(ISNUMBER(H95),H95-TODAY(),"")</f>
        <v/>
      </c>
      <c r="J95" s="39" t="inlineStr">
        <is>
          <t>Either</t>
        </is>
      </c>
      <c r="K95" s="39" t="inlineStr">
        <is>
          <t>No</t>
        </is>
      </c>
      <c r="L95" s="39" t="inlineStr">
        <is>
          <t>No</t>
        </is>
      </c>
      <c r="M95" s="39" t="inlineStr">
        <is>
          <t>Yes</t>
        </is>
      </c>
      <c r="N95" s="39" t="inlineStr">
        <is>
          <t>Check</t>
        </is>
      </c>
      <c r="O95" s="39" t="inlineStr">
        <is>
          <t>Yes</t>
        </is>
      </c>
      <c r="P95" s="39" t="inlineStr">
        <is>
          <t>No</t>
        </is>
      </c>
      <c r="Q95" s="39" t="inlineStr">
        <is>
          <t>No</t>
        </is>
      </c>
      <c r="R95" s="39" t="inlineStr">
        <is>
          <t>No</t>
        </is>
      </c>
      <c r="S95" s="39" t="inlineStr">
        <is>
          <t>No</t>
        </is>
      </c>
      <c r="T95" s="39" t="inlineStr">
        <is>
          <t>Any</t>
        </is>
      </c>
      <c r="U95" s="39" t="inlineStr">
        <is>
          <t>No</t>
        </is>
      </c>
      <c r="V95" s="39" t="inlineStr">
        <is>
          <t>No</t>
        </is>
      </c>
      <c r="W95" s="39" t="inlineStr">
        <is>
          <t>In-person</t>
        </is>
      </c>
      <c r="X95" s="39" t="inlineStr">
        <is>
          <t>Free</t>
        </is>
      </c>
      <c r="Y95" s="39" t="inlineStr">
        <is>
          <t>Yes</t>
        </is>
      </c>
      <c r="Z95" s="37" t="inlineStr">
        <is>
          <t>Fellowship</t>
        </is>
      </c>
      <c r="AA95" s="37" t="inlineStr">
        <is>
          <t>Aviation, Career Transition</t>
        </is>
      </c>
      <c r="AB95" s="37" t="inlineStr">
        <is>
          <t>Direct pathway for veterans with aircraft maintenance experience into Delta Aircraft Maintenance Technician (AMT) or Aircraft Support Mechanic (ASM) roles; veterans without an A&amp;P can qualify for the FAA 8610-2 eligibility test, and those without maintenance experience can use the GI Bill at 50+ Delta partner A&amp;P schools</t>
        </is>
      </c>
      <c r="AC95" s="37" t="inlineStr">
        <is>
          <t>Free (hiring pathway); A&amp;P school tuition can use GI Bill or financial aid</t>
        </is>
      </c>
      <c r="AD95" s="37" t="inlineStr">
        <is>
          <t>No</t>
        </is>
      </c>
      <c r="AE95" s="37" t="inlineStr">
        <is>
          <t>In person</t>
        </is>
      </c>
      <c r="AF95" s="37" t="inlineStr">
        <is>
          <t>Rolling / varies</t>
        </is>
      </c>
      <c r="AG95" s="37" t="inlineStr">
        <is>
          <t>Varies</t>
        </is>
      </c>
      <c r="AH95" s="37" t="inlineStr">
        <is>
          <t>Varies</t>
        </is>
      </c>
      <c r="AI95" s="37" t="inlineStr">
        <is>
          <t>Delta TechOps locations</t>
        </is>
      </c>
      <c r="AJ95" s="37" t="inlineStr">
        <is>
          <t>Delta Air Lines TechOps</t>
        </is>
      </c>
      <c r="AK95" s="37" t="inlineStr">
        <is>
          <t>U.S. military veterans with relevant aircraft maintenance experience (others via a partner A&amp;P school)</t>
        </is>
      </c>
      <c r="AL95" s="37" t="inlineStr">
        <is>
          <t>Verification: Oct 4, 2026 from the official page at the Full URL.</t>
        </is>
      </c>
      <c r="AM95" s="37" t="inlineStr">
        <is>
          <t>Unknown</t>
        </is>
      </c>
      <c r="AN95" s="39" t="inlineStr">
        <is>
          <t>Verified</t>
        </is>
      </c>
      <c r="AO95" s="39" t="inlineStr">
        <is>
          <t>Oct 4, 2026</t>
        </is>
      </c>
      <c r="AP95" s="42" t="inlineStr">
        <is>
          <t>Open</t>
        </is>
      </c>
      <c r="AQ95" s="37" t="inlineStr">
        <is>
          <t>https://www.delta.com/us/en/careers/techops/amt-pathways</t>
        </is>
      </c>
    </row>
    <row r="96" ht="60" customHeight="1">
      <c r="A96" s="29" t="inlineStr">
        <is>
          <t>Amazon Military / AWS veteran hiring programs</t>
        </is>
      </c>
      <c r="B96" s="30" t="inlineStr">
        <is>
          <t>Career services</t>
        </is>
      </c>
      <c r="C96" s="30" t="inlineStr">
        <is>
          <t>Career services; Cloud</t>
        </is>
      </c>
      <c r="D96" s="31" t="n">
        <v>3</v>
      </c>
      <c r="E96" s="30" t="inlineStr">
        <is>
          <t>Hiring pathway; no credential, but can shorten the time to a job offer.</t>
        </is>
      </c>
      <c r="F96" s="30" t="inlineStr">
        <is>
          <t>Technical Program Manager; Solutions Architect; Operations Manager</t>
        </is>
      </c>
      <c r="G96" s="32" t="inlineStr">
        <is>
          <t>Rolling</t>
        </is>
      </c>
      <c r="H96" s="33" t="n"/>
      <c r="I96" s="34">
        <f>IF(ISNUMBER(H96),H96-TODAY(),"")</f>
        <v/>
      </c>
      <c r="J96" s="32" t="inlineStr">
        <is>
          <t>No</t>
        </is>
      </c>
      <c r="K96" s="32" t="inlineStr">
        <is>
          <t>No</t>
        </is>
      </c>
      <c r="L96" s="32" t="inlineStr">
        <is>
          <t>No</t>
        </is>
      </c>
      <c r="M96" s="32" t="inlineStr">
        <is>
          <t>Yes</t>
        </is>
      </c>
      <c r="N96" s="32" t="inlineStr">
        <is>
          <t>Check</t>
        </is>
      </c>
      <c r="O96" s="32" t="inlineStr">
        <is>
          <t>Yes</t>
        </is>
      </c>
      <c r="P96" s="32" t="inlineStr">
        <is>
          <t>Yes</t>
        </is>
      </c>
      <c r="Q96" s="32" t="inlineStr">
        <is>
          <t>No</t>
        </is>
      </c>
      <c r="R96" s="32" t="inlineStr">
        <is>
          <t>No</t>
        </is>
      </c>
      <c r="S96" s="32" t="inlineStr">
        <is>
          <t>No</t>
        </is>
      </c>
      <c r="T96" s="32" t="inlineStr">
        <is>
          <t>Any</t>
        </is>
      </c>
      <c r="U96" s="32" t="inlineStr">
        <is>
          <t>No</t>
        </is>
      </c>
      <c r="V96" s="32" t="inlineStr">
        <is>
          <t>No</t>
        </is>
      </c>
      <c r="W96" s="32" t="inlineStr">
        <is>
          <t>Check</t>
        </is>
      </c>
      <c r="X96" s="32" t="inlineStr">
        <is>
          <t>Free</t>
        </is>
      </c>
      <c r="Y96" s="32" t="inlineStr">
        <is>
          <t>Yes</t>
        </is>
      </c>
      <c r="Z96" s="30" t="inlineStr">
        <is>
          <t>Fellowship</t>
        </is>
      </c>
      <c r="AA96" s="30" t="inlineStr">
        <is>
          <t>Cloud, Apprenticeship, Career Transition</t>
        </is>
      </c>
      <c r="AB96" s="30" t="inlineStr">
        <is>
          <t>Military-specific hiring, apprenticeships, and skills programs</t>
        </is>
      </c>
      <c r="AC96" s="30" t="inlineStr">
        <is>
          <t>Free</t>
        </is>
      </c>
      <c r="AD96" s="30" t="inlineStr">
        <is>
          <t>Paid employment</t>
        </is>
      </c>
      <c r="AE96" s="30" t="inlineStr">
        <is>
          <t>Varies</t>
        </is>
      </c>
      <c r="AF96" s="30" t="inlineStr">
        <is>
          <t>Unknown</t>
        </is>
      </c>
      <c r="AG96" s="30" t="inlineStr">
        <is>
          <t>Rolling</t>
        </is>
      </c>
      <c r="AH96" s="30" t="inlineStr">
        <is>
          <t>Varies</t>
        </is>
      </c>
      <c r="AI96" s="30" t="inlineStr">
        <is>
          <t>Nationwide</t>
        </is>
      </c>
      <c r="AJ96" s="30" t="inlineStr">
        <is>
          <t>Amazon</t>
        </is>
      </c>
      <c r="AK96" s="30" t="inlineStr">
        <is>
          <t>Veterans and spouses</t>
        </is>
      </c>
      <c r="AL96" s="30" t="inlineStr">
        <is>
          <t>Verification: Link live (HTTP 200); details from official page/search not fully re-confirmed.</t>
        </is>
      </c>
      <c r="AM96" s="30" t="inlineStr">
        <is>
          <t>Unknown</t>
        </is>
      </c>
      <c r="AN96" s="32" t="inlineStr">
        <is>
          <t>Partly</t>
        </is>
      </c>
      <c r="AO96" s="32" t="inlineStr">
        <is>
          <t>Sep 30, 2026</t>
        </is>
      </c>
      <c r="AP96" s="35" t="inlineStr">
        <is>
          <t>Open</t>
        </is>
      </c>
      <c r="AQ96" s="30" t="inlineStr">
        <is>
          <t>https://www.amazon.jobs/content/en/career-programs/military</t>
        </is>
      </c>
    </row>
    <row r="97" ht="60" customHeight="1">
      <c r="A97" s="36" t="inlineStr">
        <is>
          <t>Federal 30% or More Disabled Veteran Noncompetitive Hiring Authority</t>
        </is>
      </c>
      <c r="B97" s="37" t="inlineStr">
        <is>
          <t>Career services</t>
        </is>
      </c>
      <c r="C97" s="37" t="inlineStr">
        <is>
          <t>Career services</t>
        </is>
      </c>
      <c r="D97" s="38" t="n">
        <v>3</v>
      </c>
      <c r="E97" s="37" t="inlineStr">
        <is>
          <t>Hiring pathway; no credential, but can shorten the time to a job offer.</t>
        </is>
      </c>
      <c r="F97" s="37" t="inlineStr">
        <is>
          <t>Federal IT Specialist (GS-2210); Program Analyst; Program Manager</t>
        </is>
      </c>
      <c r="G97" s="39" t="inlineStr">
        <is>
          <t>Rolling</t>
        </is>
      </c>
      <c r="H97" s="40" t="n"/>
      <c r="I97" s="41">
        <f>IF(ISNUMBER(H97),H97-TODAY(),"")</f>
        <v/>
      </c>
      <c r="J97" s="39" t="inlineStr">
        <is>
          <t>No</t>
        </is>
      </c>
      <c r="K97" s="39" t="inlineStr">
        <is>
          <t>No</t>
        </is>
      </c>
      <c r="L97" s="39" t="inlineStr">
        <is>
          <t>No</t>
        </is>
      </c>
      <c r="M97" s="39" t="inlineStr">
        <is>
          <t>Yes</t>
        </is>
      </c>
      <c r="N97" s="39" t="inlineStr">
        <is>
          <t>Check</t>
        </is>
      </c>
      <c r="O97" s="39" t="inlineStr">
        <is>
          <t>Yes</t>
        </is>
      </c>
      <c r="P97" s="39" t="inlineStr">
        <is>
          <t>No</t>
        </is>
      </c>
      <c r="Q97" s="39" t="inlineStr">
        <is>
          <t>No</t>
        </is>
      </c>
      <c r="R97" s="39" t="inlineStr">
        <is>
          <t>Yes</t>
        </is>
      </c>
      <c r="S97" s="39" t="inlineStr">
        <is>
          <t>No</t>
        </is>
      </c>
      <c r="T97" s="39" t="inlineStr">
        <is>
          <t>Any</t>
        </is>
      </c>
      <c r="U97" s="39" t="inlineStr">
        <is>
          <t>No</t>
        </is>
      </c>
      <c r="V97" s="39" t="inlineStr">
        <is>
          <t>No</t>
        </is>
      </c>
      <c r="W97" s="39" t="inlineStr">
        <is>
          <t>Check</t>
        </is>
      </c>
      <c r="X97" s="39" t="inlineStr">
        <is>
          <t>Free</t>
        </is>
      </c>
      <c r="Y97" s="39" t="inlineStr">
        <is>
          <t>Yes</t>
        </is>
      </c>
      <c r="Z97" s="37" t="inlineStr">
        <is>
          <t>Fellowship</t>
        </is>
      </c>
      <c r="AA97" s="37" t="inlineStr">
        <is>
          <t>Federal Employment, Disability Benefits, Career Transition</t>
        </is>
      </c>
      <c r="AB97" s="37" t="inlineStr">
        <is>
          <t>Noncompetitive appointment to federal jobs for vets rated 30%+</t>
        </is>
      </c>
      <c r="AC97" s="37" t="inlineStr">
        <is>
          <t>Free</t>
        </is>
      </c>
      <c r="AD97" s="37" t="inlineStr">
        <is>
          <t>Federal salary</t>
        </is>
      </c>
      <c r="AE97" s="37" t="inlineStr">
        <is>
          <t>Varies</t>
        </is>
      </c>
      <c r="AF97" s="37" t="inlineStr">
        <is>
          <t>Unknown</t>
        </is>
      </c>
      <c r="AG97" s="37" t="inlineStr">
        <is>
          <t>Rolling</t>
        </is>
      </c>
      <c r="AH97" s="37" t="inlineStr">
        <is>
          <t>N/A</t>
        </is>
      </c>
      <c r="AI97" s="37" t="inlineStr">
        <is>
          <t>Nationwide</t>
        </is>
      </c>
      <c r="AJ97" s="37" t="inlineStr">
        <is>
          <t>U.S. Office of Personnel Management</t>
        </is>
      </c>
      <c r="AK97" s="37" t="inlineStr">
        <is>
          <t>Veterans with 30%+ service-connected disability</t>
        </is>
      </c>
      <c r="AL97" s="37" t="inlineStr">
        <is>
          <t>Verification: Link live (HTTP 200); details from official page/search not fully re-confirmed.</t>
        </is>
      </c>
      <c r="AM97" s="37" t="inlineStr">
        <is>
          <t>Agency Special Placement Program Coordinators</t>
        </is>
      </c>
      <c r="AN97" s="39" t="inlineStr">
        <is>
          <t>Partly</t>
        </is>
      </c>
      <c r="AO97" s="39" t="inlineStr">
        <is>
          <t>Oct 4, 2026</t>
        </is>
      </c>
      <c r="AP97" s="42" t="inlineStr">
        <is>
          <t>Open</t>
        </is>
      </c>
      <c r="AQ97" s="37" t="inlineStr">
        <is>
          <t>https://www.opm.gov/fedshirevets/veteran-job-seekers/vets/</t>
        </is>
      </c>
    </row>
    <row r="98" ht="60" customHeight="1">
      <c r="A98" s="29" t="inlineStr">
        <is>
          <t>Microsoft Military Affairs Career Programs</t>
        </is>
      </c>
      <c r="B98" s="30" t="inlineStr">
        <is>
          <t>Career services</t>
        </is>
      </c>
      <c r="C98" s="30" t="inlineStr">
        <is>
          <t>Career services</t>
        </is>
      </c>
      <c r="D98" s="31" t="n">
        <v>3</v>
      </c>
      <c r="E98" s="30" t="inlineStr">
        <is>
          <t>Hiring pathway; no credential, but can shorten the time to a job offer.</t>
        </is>
      </c>
      <c r="F98" s="30" t="inlineStr">
        <is>
          <t>Technical Program Manager; Cloud Engineer; Program Manager</t>
        </is>
      </c>
      <c r="G98" s="32" t="inlineStr">
        <is>
          <t>Rolling</t>
        </is>
      </c>
      <c r="H98" s="33" t="n"/>
      <c r="I98" s="34">
        <f>IF(ISNUMBER(H98),H98-TODAY(),"")</f>
        <v/>
      </c>
      <c r="J98" s="32" t="inlineStr">
        <is>
          <t>No</t>
        </is>
      </c>
      <c r="K98" s="32" t="inlineStr">
        <is>
          <t>No</t>
        </is>
      </c>
      <c r="L98" s="32" t="inlineStr">
        <is>
          <t>No</t>
        </is>
      </c>
      <c r="M98" s="32" t="inlineStr">
        <is>
          <t>Yes</t>
        </is>
      </c>
      <c r="N98" s="32" t="inlineStr">
        <is>
          <t>Check</t>
        </is>
      </c>
      <c r="O98" s="32" t="inlineStr">
        <is>
          <t>Yes</t>
        </is>
      </c>
      <c r="P98" s="32" t="inlineStr">
        <is>
          <t>No</t>
        </is>
      </c>
      <c r="Q98" s="32" t="inlineStr">
        <is>
          <t>No</t>
        </is>
      </c>
      <c r="R98" s="32" t="inlineStr">
        <is>
          <t>No</t>
        </is>
      </c>
      <c r="S98" s="32" t="inlineStr">
        <is>
          <t>No</t>
        </is>
      </c>
      <c r="T98" s="32" t="inlineStr">
        <is>
          <t>Any</t>
        </is>
      </c>
      <c r="U98" s="32" t="inlineStr">
        <is>
          <t>No</t>
        </is>
      </c>
      <c r="V98" s="32" t="inlineStr">
        <is>
          <t>No</t>
        </is>
      </c>
      <c r="W98" s="32" t="inlineStr">
        <is>
          <t>Check</t>
        </is>
      </c>
      <c r="X98" s="32" t="inlineStr">
        <is>
          <t>Free</t>
        </is>
      </c>
      <c r="Y98" s="32" t="inlineStr">
        <is>
          <t>Yes</t>
        </is>
      </c>
      <c r="Z98" s="30" t="inlineStr">
        <is>
          <t>Fellowship</t>
        </is>
      </c>
      <c r="AA98" s="30" t="inlineStr">
        <is>
          <t>Career Transition</t>
        </is>
      </c>
      <c r="AB98" s="30" t="inlineStr">
        <is>
          <t>Hiring pathways and community for veterans incl. MSSA (Microsoft Software and Systems Academy) alumni</t>
        </is>
      </c>
      <c r="AC98" s="30" t="inlineStr">
        <is>
          <t>Free</t>
        </is>
      </c>
      <c r="AD98" s="30" t="inlineStr">
        <is>
          <t>Paid employment</t>
        </is>
      </c>
      <c r="AE98" s="30" t="inlineStr">
        <is>
          <t>Varies</t>
        </is>
      </c>
      <c r="AF98" s="30" t="inlineStr">
        <is>
          <t>Unknown</t>
        </is>
      </c>
      <c r="AG98" s="30" t="inlineStr">
        <is>
          <t>Rolling</t>
        </is>
      </c>
      <c r="AH98" s="30" t="inlineStr">
        <is>
          <t>N/A</t>
        </is>
      </c>
      <c r="AI98" s="30" t="inlineStr">
        <is>
          <t>Nationwide</t>
        </is>
      </c>
      <c r="AJ98" s="30" t="inlineStr">
        <is>
          <t>Microsoft</t>
        </is>
      </c>
      <c r="AK98" s="30" t="inlineStr">
        <is>
          <t>Veterans</t>
        </is>
      </c>
      <c r="AL98" s="30" t="inlineStr">
        <is>
          <t>Verification: Link live (HTTP 200); details from official page/search not fully re-confirmed.</t>
        </is>
      </c>
      <c r="AM98" s="30" t="inlineStr">
        <is>
          <t>Unknown</t>
        </is>
      </c>
      <c r="AN98" s="32" t="inlineStr">
        <is>
          <t>Partly</t>
        </is>
      </c>
      <c r="AO98" s="32" t="inlineStr">
        <is>
          <t>Sep 30, 2026</t>
        </is>
      </c>
      <c r="AP98" s="35" t="inlineStr">
        <is>
          <t>Open</t>
        </is>
      </c>
      <c r="AQ98" s="30" t="inlineStr">
        <is>
          <t>https://military.microsoft.com/your-path-to-tech/</t>
        </is>
      </c>
    </row>
    <row r="99" ht="60" customHeight="1">
      <c r="A99" s="36" t="inlineStr">
        <is>
          <t>Schedule A (disability) hiring</t>
        </is>
      </c>
      <c r="B99" s="37" t="inlineStr">
        <is>
          <t>Career services</t>
        </is>
      </c>
      <c r="C99" s="37" t="inlineStr">
        <is>
          <t>Career services</t>
        </is>
      </c>
      <c r="D99" s="38" t="n">
        <v>3</v>
      </c>
      <c r="E99" s="37" t="inlineStr">
        <is>
          <t>Hiring pathway; no credential, but can shorten the time to a job offer.</t>
        </is>
      </c>
      <c r="F99" s="37" t="inlineStr">
        <is>
          <t>Federal IT Specialist; Program Analyst</t>
        </is>
      </c>
      <c r="G99" s="39" t="inlineStr">
        <is>
          <t>Rolling</t>
        </is>
      </c>
      <c r="H99" s="40" t="n"/>
      <c r="I99" s="41">
        <f>IF(ISNUMBER(H99),H99-TODAY(),"")</f>
        <v/>
      </c>
      <c r="J99" s="39" t="inlineStr">
        <is>
          <t>No</t>
        </is>
      </c>
      <c r="K99" s="39" t="inlineStr">
        <is>
          <t>No</t>
        </is>
      </c>
      <c r="L99" s="39" t="inlineStr">
        <is>
          <t>No</t>
        </is>
      </c>
      <c r="M99" s="39" t="inlineStr">
        <is>
          <t>Yes</t>
        </is>
      </c>
      <c r="N99" s="39" t="inlineStr">
        <is>
          <t>Check</t>
        </is>
      </c>
      <c r="O99" s="39" t="inlineStr">
        <is>
          <t>Yes</t>
        </is>
      </c>
      <c r="P99" s="39" t="inlineStr">
        <is>
          <t>Yes</t>
        </is>
      </c>
      <c r="Q99" s="39" t="inlineStr">
        <is>
          <t>No</t>
        </is>
      </c>
      <c r="R99" s="39" t="inlineStr">
        <is>
          <t>No</t>
        </is>
      </c>
      <c r="S99" s="39" t="inlineStr">
        <is>
          <t>No</t>
        </is>
      </c>
      <c r="T99" s="39" t="inlineStr">
        <is>
          <t>Any</t>
        </is>
      </c>
      <c r="U99" s="39" t="inlineStr">
        <is>
          <t>No</t>
        </is>
      </c>
      <c r="V99" s="39" t="inlineStr">
        <is>
          <t>No</t>
        </is>
      </c>
      <c r="W99" s="39" t="inlineStr">
        <is>
          <t>Check</t>
        </is>
      </c>
      <c r="X99" s="39" t="inlineStr">
        <is>
          <t>Free</t>
        </is>
      </c>
      <c r="Y99" s="39" t="inlineStr">
        <is>
          <t>Yes</t>
        </is>
      </c>
      <c r="Z99" s="37" t="inlineStr">
        <is>
          <t>Fellowship</t>
        </is>
      </c>
      <c r="AA99" s="37" t="inlineStr">
        <is>
          <t>Federal Employment, Career Transition</t>
        </is>
      </c>
      <c r="AB99" s="37" t="inlineStr">
        <is>
          <t>Noncompetitive federal hiring for persons with disabilities</t>
        </is>
      </c>
      <c r="AC99" s="37" t="inlineStr">
        <is>
          <t>Free</t>
        </is>
      </c>
      <c r="AD99" s="37" t="inlineStr">
        <is>
          <t>Federal salary</t>
        </is>
      </c>
      <c r="AE99" s="37" t="inlineStr">
        <is>
          <t>Varies</t>
        </is>
      </c>
      <c r="AF99" s="37" t="inlineStr">
        <is>
          <t>Unknown</t>
        </is>
      </c>
      <c r="AG99" s="37" t="inlineStr">
        <is>
          <t>Rolling</t>
        </is>
      </c>
      <c r="AH99" s="37" t="inlineStr">
        <is>
          <t>N/A</t>
        </is>
      </c>
      <c r="AI99" s="37" t="inlineStr">
        <is>
          <t>Nationwide</t>
        </is>
      </c>
      <c r="AJ99" s="37" t="inlineStr">
        <is>
          <t>OPM</t>
        </is>
      </c>
      <c r="AK99" s="37" t="inlineStr">
        <is>
          <t>Documented disability</t>
        </is>
      </c>
      <c r="AL99" s="37" t="inlineStr">
        <is>
          <t>Verification: Link live (HTTP 200); details from official page/search not fully re-confirmed.</t>
        </is>
      </c>
      <c r="AM99" s="37" t="inlineStr">
        <is>
          <t>Unknown</t>
        </is>
      </c>
      <c r="AN99" s="39" t="inlineStr">
        <is>
          <t>Partly</t>
        </is>
      </c>
      <c r="AO99" s="39" t="inlineStr">
        <is>
          <t>Sep 30, 2026</t>
        </is>
      </c>
      <c r="AP99" s="42" t="inlineStr">
        <is>
          <t>Open</t>
        </is>
      </c>
      <c r="AQ99" s="37" t="inlineStr">
        <is>
          <t>https://www.opm.gov/policy-data-oversight/disability-employment/hiring/</t>
        </is>
      </c>
    </row>
    <row r="100" ht="60" customHeight="1">
      <c r="A100" s="29" t="inlineStr">
        <is>
          <t>VA National Cemetery Administration Veterans Apprenticeship (Caretaker)</t>
        </is>
      </c>
      <c r="B100" s="30" t="inlineStr">
        <is>
          <t>Career services</t>
        </is>
      </c>
      <c r="C100" s="30" t="inlineStr">
        <is>
          <t>Career services</t>
        </is>
      </c>
      <c r="D100" s="31" t="n">
        <v>3</v>
      </c>
      <c r="E100" s="30" t="inlineStr">
        <is>
          <t>Paid 12-month apprenticeship leading to a permanent position.</t>
        </is>
      </c>
      <c r="F100" s="30" t="inlineStr">
        <is>
          <t>Cemetery Caretaker (federal)</t>
        </is>
      </c>
      <c r="G100" s="32" t="inlineStr">
        <is>
          <t>Rolling</t>
        </is>
      </c>
      <c r="H100" s="33" t="n"/>
      <c r="I100" s="34">
        <f>IF(ISNUMBER(H100),H100-TODAY(),"")</f>
        <v/>
      </c>
      <c r="J100" s="32" t="inlineStr">
        <is>
          <t>No</t>
        </is>
      </c>
      <c r="K100" s="32" t="inlineStr">
        <is>
          <t>No</t>
        </is>
      </c>
      <c r="L100" s="32" t="inlineStr">
        <is>
          <t>No</t>
        </is>
      </c>
      <c r="M100" s="32" t="inlineStr">
        <is>
          <t>Yes</t>
        </is>
      </c>
      <c r="N100" s="32" t="inlineStr">
        <is>
          <t>Check</t>
        </is>
      </c>
      <c r="O100" s="32" t="inlineStr">
        <is>
          <t>Yes</t>
        </is>
      </c>
      <c r="P100" s="32" t="inlineStr">
        <is>
          <t>No</t>
        </is>
      </c>
      <c r="Q100" s="32" t="inlineStr">
        <is>
          <t>No</t>
        </is>
      </c>
      <c r="R100" s="32" t="inlineStr">
        <is>
          <t>No</t>
        </is>
      </c>
      <c r="S100" s="32" t="inlineStr">
        <is>
          <t>No</t>
        </is>
      </c>
      <c r="T100" s="32" t="inlineStr">
        <is>
          <t>Any</t>
        </is>
      </c>
      <c r="U100" s="32" t="inlineStr">
        <is>
          <t>No</t>
        </is>
      </c>
      <c r="V100" s="32" t="inlineStr">
        <is>
          <t>No</t>
        </is>
      </c>
      <c r="W100" s="32" t="inlineStr">
        <is>
          <t>In-person</t>
        </is>
      </c>
      <c r="X100" s="32" t="inlineStr">
        <is>
          <t>Free</t>
        </is>
      </c>
      <c r="Y100" s="32" t="inlineStr">
        <is>
          <t>Yes</t>
        </is>
      </c>
      <c r="Z100" s="30" t="inlineStr">
        <is>
          <t>Fellowship</t>
        </is>
      </c>
      <c r="AA100" s="30" t="inlineStr">
        <is>
          <t>Apprenticeship, Federal Employment</t>
        </is>
      </c>
      <c r="AB100" s="30" t="inlineStr">
        <is>
          <t>Paid 12-month apprenticeship as cemetery caretaker leading to permanent position</t>
        </is>
      </c>
      <c r="AC100" s="30" t="inlineStr">
        <is>
          <t>Free</t>
        </is>
      </c>
      <c r="AD100" s="30" t="inlineStr">
        <is>
          <t>Paid federal wage</t>
        </is>
      </c>
      <c r="AE100" s="30" t="inlineStr">
        <is>
          <t>In-person</t>
        </is>
      </c>
      <c r="AF100" s="30" t="inlineStr">
        <is>
          <t>Unknown</t>
        </is>
      </c>
      <c r="AG100" s="30" t="inlineStr">
        <is>
          <t>Varies</t>
        </is>
      </c>
      <c r="AH100" s="30" t="inlineStr">
        <is>
          <t>12 months</t>
        </is>
      </c>
      <c r="AI100" s="30" t="inlineStr">
        <is>
          <t>National cemeteries nationwide</t>
        </is>
      </c>
      <c r="AJ100" s="30" t="inlineStr">
        <is>
          <t>U.S. Department of Veterans Affairs NCA</t>
        </is>
      </c>
      <c r="AK100" s="30" t="inlineStr">
        <is>
          <t>Veterans, priority to homeless/at-risk veterans</t>
        </is>
      </c>
      <c r="AL100" s="30" t="inlineStr">
        <is>
          <t>Verification: Link live (HTTP 200); details from official page/search not fully re-confirmed.</t>
        </is>
      </c>
      <c r="AM100" s="30" t="inlineStr">
        <is>
          <t>Unknown</t>
        </is>
      </c>
      <c r="AN100" s="32" t="inlineStr">
        <is>
          <t>Partly</t>
        </is>
      </c>
      <c r="AO100" s="32" t="inlineStr">
        <is>
          <t>Sep 30, 2026</t>
        </is>
      </c>
      <c r="AP100" s="35" t="inlineStr">
        <is>
          <t>Open</t>
        </is>
      </c>
      <c r="AQ100" s="30" t="inlineStr">
        <is>
          <t>https://www.cem.va.gov/careers/</t>
        </is>
      </c>
    </row>
    <row r="101" ht="60" customHeight="1">
      <c r="A101" s="36" t="inlineStr">
        <is>
          <t>Veterans Recruitment Appointment (VRA)</t>
        </is>
      </c>
      <c r="B101" s="37" t="inlineStr">
        <is>
          <t>Career services</t>
        </is>
      </c>
      <c r="C101" s="37" t="inlineStr">
        <is>
          <t>Career services</t>
        </is>
      </c>
      <c r="D101" s="38" t="n">
        <v>3</v>
      </c>
      <c r="E101" s="37" t="inlineStr">
        <is>
          <t>Hiring pathway; no credential, but can shorten the time to a job offer.</t>
        </is>
      </c>
      <c r="F101" s="37" t="inlineStr">
        <is>
          <t>Federal IT Specialist; Program Analyst</t>
        </is>
      </c>
      <c r="G101" s="39" t="inlineStr">
        <is>
          <t>Rolling</t>
        </is>
      </c>
      <c r="H101" s="40" t="n"/>
      <c r="I101" s="41">
        <f>IF(ISNUMBER(H101),H101-TODAY(),"")</f>
        <v/>
      </c>
      <c r="J101" s="39" t="inlineStr">
        <is>
          <t>No</t>
        </is>
      </c>
      <c r="K101" s="39" t="inlineStr">
        <is>
          <t>No</t>
        </is>
      </c>
      <c r="L101" s="39" t="inlineStr">
        <is>
          <t>No</t>
        </is>
      </c>
      <c r="M101" s="39" t="inlineStr">
        <is>
          <t>Yes</t>
        </is>
      </c>
      <c r="N101" s="39" t="inlineStr">
        <is>
          <t>Check</t>
        </is>
      </c>
      <c r="O101" s="39" t="inlineStr">
        <is>
          <t>Yes</t>
        </is>
      </c>
      <c r="P101" s="39" t="inlineStr">
        <is>
          <t>No</t>
        </is>
      </c>
      <c r="Q101" s="39" t="inlineStr">
        <is>
          <t>No</t>
        </is>
      </c>
      <c r="R101" s="39" t="inlineStr">
        <is>
          <t>No</t>
        </is>
      </c>
      <c r="S101" s="39" t="inlineStr">
        <is>
          <t>No</t>
        </is>
      </c>
      <c r="T101" s="39" t="inlineStr">
        <is>
          <t>Any</t>
        </is>
      </c>
      <c r="U101" s="39" t="inlineStr">
        <is>
          <t>No</t>
        </is>
      </c>
      <c r="V101" s="39" t="inlineStr">
        <is>
          <t>No</t>
        </is>
      </c>
      <c r="W101" s="39" t="inlineStr">
        <is>
          <t>Check</t>
        </is>
      </c>
      <c r="X101" s="39" t="inlineStr">
        <is>
          <t>Free</t>
        </is>
      </c>
      <c r="Y101" s="39" t="inlineStr">
        <is>
          <t>Yes</t>
        </is>
      </c>
      <c r="Z101" s="37" t="inlineStr">
        <is>
          <t>Fellowship</t>
        </is>
      </c>
      <c r="AA101" s="37" t="inlineStr">
        <is>
          <t>Federal Employment, Career Transition</t>
        </is>
      </c>
      <c r="AB101" s="37" t="inlineStr">
        <is>
          <t>Noncompetitive federal hiring up to GS-11</t>
        </is>
      </c>
      <c r="AC101" s="37" t="inlineStr">
        <is>
          <t>Free</t>
        </is>
      </c>
      <c r="AD101" s="37" t="inlineStr">
        <is>
          <t>Federal salary</t>
        </is>
      </c>
      <c r="AE101" s="37" t="inlineStr">
        <is>
          <t>Varies</t>
        </is>
      </c>
      <c r="AF101" s="37" t="inlineStr">
        <is>
          <t>Unknown</t>
        </is>
      </c>
      <c r="AG101" s="37" t="inlineStr">
        <is>
          <t>Rolling</t>
        </is>
      </c>
      <c r="AH101" s="37" t="inlineStr">
        <is>
          <t>N/A</t>
        </is>
      </c>
      <c r="AI101" s="37" t="inlineStr">
        <is>
          <t>Nationwide</t>
        </is>
      </c>
      <c r="AJ101" s="37" t="inlineStr">
        <is>
          <t>OPM</t>
        </is>
      </c>
      <c r="AK101" s="37" t="inlineStr">
        <is>
          <t>Disabled veterans (no time limit) and others within 3 years</t>
        </is>
      </c>
      <c r="AL101" s="37" t="inlineStr">
        <is>
          <t>Verification: Link live (HTTP 200); details from official page/search not fully re-confirmed.</t>
        </is>
      </c>
      <c r="AM101" s="37" t="inlineStr">
        <is>
          <t>Unknown</t>
        </is>
      </c>
      <c r="AN101" s="39" t="inlineStr">
        <is>
          <t>Partly</t>
        </is>
      </c>
      <c r="AO101" s="39" t="inlineStr">
        <is>
          <t>Oct 4, 2026</t>
        </is>
      </c>
      <c r="AP101" s="42" t="inlineStr">
        <is>
          <t>Open</t>
        </is>
      </c>
      <c r="AQ101" s="37" t="inlineStr">
        <is>
          <t>https://www.opm.gov/fedshirevets/veteran-job-seekers/vets/</t>
        </is>
      </c>
    </row>
    <row r="102" ht="60" customHeight="1">
      <c r="A102" s="29" t="inlineStr">
        <is>
          <t>Onward to Opportunity (O2O)</t>
        </is>
      </c>
      <c r="B102" s="30" t="inlineStr">
        <is>
          <t>Cloud</t>
        </is>
      </c>
      <c r="C102" s="30" t="inlineStr">
        <is>
          <t>Cloud; PM; IT/Software; Career services</t>
        </is>
      </c>
      <c r="D102" s="31" t="n">
        <v>3</v>
      </c>
      <c r="E102" s="30" t="inlineStr">
        <is>
          <t>Free career training tracks; exam vouchers are only covered for unemployed participants.</t>
        </is>
      </c>
      <c r="F102" s="30" t="inlineStr">
        <is>
          <t>Cloud Engineer; Cloud Solutions Architect; DevOps Engineer</t>
        </is>
      </c>
      <c r="G102" s="32" t="inlineStr">
        <is>
          <t>Unknown</t>
        </is>
      </c>
      <c r="H102" s="33" t="inlineStr">
        <is>
          <t>Unknown</t>
        </is>
      </c>
      <c r="I102" s="34">
        <f>IF(ISNUMBER(H102),H102-TODAY(),"")</f>
        <v/>
      </c>
      <c r="J102" s="32" t="inlineStr">
        <is>
          <t>No</t>
        </is>
      </c>
      <c r="K102" s="32" t="inlineStr">
        <is>
          <t>No</t>
        </is>
      </c>
      <c r="L102" s="32" t="inlineStr">
        <is>
          <t>No</t>
        </is>
      </c>
      <c r="M102" s="32" t="inlineStr">
        <is>
          <t>Yes</t>
        </is>
      </c>
      <c r="N102" s="32" t="inlineStr">
        <is>
          <t>Check</t>
        </is>
      </c>
      <c r="O102" s="32" t="inlineStr">
        <is>
          <t>Yes</t>
        </is>
      </c>
      <c r="P102" s="32" t="inlineStr">
        <is>
          <t>No</t>
        </is>
      </c>
      <c r="Q102" s="32" t="inlineStr">
        <is>
          <t>No</t>
        </is>
      </c>
      <c r="R102" s="32" t="inlineStr">
        <is>
          <t>No</t>
        </is>
      </c>
      <c r="S102" s="32" t="inlineStr">
        <is>
          <t>No</t>
        </is>
      </c>
      <c r="T102" s="32" t="inlineStr">
        <is>
          <t>Any</t>
        </is>
      </c>
      <c r="U102" s="32" t="inlineStr">
        <is>
          <t>No</t>
        </is>
      </c>
      <c r="V102" s="32" t="inlineStr">
        <is>
          <t>No</t>
        </is>
      </c>
      <c r="W102" s="32" t="inlineStr">
        <is>
          <t>Online</t>
        </is>
      </c>
      <c r="X102" s="32" t="inlineStr">
        <is>
          <t>Voucher</t>
        </is>
      </c>
      <c r="Y102" s="32" t="inlineStr">
        <is>
          <t>Yes</t>
        </is>
      </c>
      <c r="Z102" s="30" t="inlineStr">
        <is>
          <t>Bootcamp</t>
        </is>
      </c>
      <c r="AA102" s="30" t="inlineStr">
        <is>
          <t>Cloud, Information Technology, Project Management, Career Transition</t>
        </is>
      </c>
      <c r="AB102" s="30" t="inlineStr">
        <is>
          <t>Online career training + industry cert exam voucher (vouchers only if unemployed) (CompTIA, AWS (Amazon Web Services), Google, PMI (Project Management Institute), Cisco, Salesforce, etc.) + job placement support</t>
        </is>
      </c>
      <c r="AC102" s="30" t="inlineStr">
        <is>
          <t>Free</t>
        </is>
      </c>
      <c r="AD102" s="30" t="inlineStr">
        <is>
          <t>No stipend</t>
        </is>
      </c>
      <c r="AE102" s="30" t="inlineStr">
        <is>
          <t>Online (instructor-led and self-paced)</t>
        </is>
      </c>
      <c r="AF102" s="30" t="inlineStr">
        <is>
          <t>Unknown</t>
        </is>
      </c>
      <c r="AG102" s="30" t="inlineStr">
        <is>
          <t>Rolling cohorts</t>
        </is>
      </c>
      <c r="AH102" s="30" t="inlineStr">
        <is>
          <t>8 to 16 weeks depending on track</t>
        </is>
      </c>
      <c r="AI102" s="30" t="inlineStr">
        <is>
          <t>Nationwide (online)</t>
        </is>
      </c>
      <c r="AJ102" s="30" t="inlineStr">
        <is>
          <t>Syracuse University IVMF</t>
        </is>
      </c>
      <c r="AK102" s="30" t="inlineStr">
        <is>
          <t>Veterans with 180+ days active service and honorable discharge; no time-since-separation limit</t>
        </is>
      </c>
      <c r="AL102" s="30" t="inlineStr">
        <is>
          <t>IVMF (Institute for Veterans and Military Families) Learning Pathways page: exam fees covered only for currently unemployed participants (veterans who are employed get training, advising, but not vouchers). | Verification: IVMF eligibility + Learning Pathways page (exam fees only for unemployed).</t>
        </is>
      </c>
      <c r="AM102" s="30" t="inlineStr">
        <is>
          <t>ivmf.syracuse.edu contact form</t>
        </is>
      </c>
      <c r="AN102" s="32" t="inlineStr">
        <is>
          <t>Verified</t>
        </is>
      </c>
      <c r="AO102" s="32" t="inlineStr">
        <is>
          <t>Sep 30, 2026</t>
        </is>
      </c>
      <c r="AP102" s="35" t="inlineStr">
        <is>
          <t>Open</t>
        </is>
      </c>
      <c r="AQ102" s="30" t="inlineStr">
        <is>
          <t>https://ivmf.syracuse.edu/programs/career-training/learning-pathways/</t>
        </is>
      </c>
    </row>
    <row r="103" ht="60" customHeight="1">
      <c r="A103" s="36" t="inlineStr">
        <is>
          <t>Palo Alto Networks Cybersecurity Academy</t>
        </is>
      </c>
      <c r="B103" s="37" t="inlineStr">
        <is>
          <t>Cyber</t>
        </is>
      </c>
      <c r="C103" s="37" t="inlineStr">
        <is>
          <t>Cyber</t>
        </is>
      </c>
      <c r="D103" s="38" t="n">
        <v>3</v>
      </c>
      <c r="E103" s="37" t="inlineStr">
        <is>
          <t>Free courses toward Palo Alto Networks certifications; vouchers via partners.</t>
        </is>
      </c>
      <c r="F103" s="37" t="inlineStr">
        <is>
          <t>Network Security Engineer; Security Analyst</t>
        </is>
      </c>
      <c r="G103" s="39" t="inlineStr">
        <is>
          <t>Rolling</t>
        </is>
      </c>
      <c r="H103" s="40" t="n"/>
      <c r="I103" s="41">
        <f>IF(ISNUMBER(H103),H103-TODAY(),"")</f>
        <v/>
      </c>
      <c r="J103" s="39" t="inlineStr">
        <is>
          <t>No</t>
        </is>
      </c>
      <c r="K103" s="39" t="inlineStr">
        <is>
          <t>No</t>
        </is>
      </c>
      <c r="L103" s="39" t="inlineStr">
        <is>
          <t>No</t>
        </is>
      </c>
      <c r="M103" s="39" t="inlineStr">
        <is>
          <t>Yes</t>
        </is>
      </c>
      <c r="N103" s="39" t="inlineStr">
        <is>
          <t>Check</t>
        </is>
      </c>
      <c r="O103" s="39" t="inlineStr">
        <is>
          <t>Yes</t>
        </is>
      </c>
      <c r="P103" s="39" t="inlineStr">
        <is>
          <t>No</t>
        </is>
      </c>
      <c r="Q103" s="39" t="inlineStr">
        <is>
          <t>No</t>
        </is>
      </c>
      <c r="R103" s="39" t="inlineStr">
        <is>
          <t>No</t>
        </is>
      </c>
      <c r="S103" s="39" t="inlineStr">
        <is>
          <t>No</t>
        </is>
      </c>
      <c r="T103" s="39" t="inlineStr">
        <is>
          <t>Any</t>
        </is>
      </c>
      <c r="U103" s="39" t="inlineStr">
        <is>
          <t>No</t>
        </is>
      </c>
      <c r="V103" s="39" t="inlineStr">
        <is>
          <t>No</t>
        </is>
      </c>
      <c r="W103" s="39" t="inlineStr">
        <is>
          <t>Online</t>
        </is>
      </c>
      <c r="X103" s="39" t="inlineStr">
        <is>
          <t>Voucher</t>
        </is>
      </c>
      <c r="Y103" s="39" t="inlineStr">
        <is>
          <t>Yes</t>
        </is>
      </c>
      <c r="Z103" s="37" t="inlineStr">
        <is>
          <t>Cert</t>
        </is>
      </c>
      <c r="AA103" s="37" t="inlineStr">
        <is>
          <t>Cybersecurity</t>
        </is>
      </c>
      <c r="AB103" s="37" t="inlineStr">
        <is>
          <t>Free courses; veteran exam voucher programs via partners</t>
        </is>
      </c>
      <c r="AC103" s="37" t="inlineStr">
        <is>
          <t>Free courses</t>
        </is>
      </c>
      <c r="AD103" s="37" t="inlineStr">
        <is>
          <t>No</t>
        </is>
      </c>
      <c r="AE103" s="37" t="inlineStr">
        <is>
          <t>Online</t>
        </is>
      </c>
      <c r="AF103" s="37" t="inlineStr">
        <is>
          <t>Unknown</t>
        </is>
      </c>
      <c r="AG103" s="37" t="inlineStr">
        <is>
          <t>Rolling</t>
        </is>
      </c>
      <c r="AH103" s="37" t="inlineStr">
        <is>
          <t>Self-paced</t>
        </is>
      </c>
      <c r="AI103" s="37" t="inlineStr">
        <is>
          <t>Nationwide</t>
        </is>
      </c>
      <c r="AJ103" s="37" t="inlineStr">
        <is>
          <t>Palo Alto Networks</t>
        </is>
      </c>
      <c r="AK103" s="37" t="inlineStr">
        <is>
          <t>Veterans via partners</t>
        </is>
      </c>
      <c r="AL103" s="37" t="inlineStr">
        <is>
          <t>Verification: Link live (HTTP 200); details from official page/search not fully re-confirmed.</t>
        </is>
      </c>
      <c r="AM103" s="37" t="inlineStr">
        <is>
          <t>Unknown</t>
        </is>
      </c>
      <c r="AN103" s="39" t="inlineStr">
        <is>
          <t>Partly</t>
        </is>
      </c>
      <c r="AO103" s="39" t="inlineStr">
        <is>
          <t>Sep 30, 2026</t>
        </is>
      </c>
      <c r="AP103" s="42" t="inlineStr">
        <is>
          <t>Open</t>
        </is>
      </c>
      <c r="AQ103" s="37" t="inlineStr">
        <is>
          <t>https://www.paloaltonetworks.com/services/education/academy</t>
        </is>
      </c>
    </row>
    <row r="104" ht="60" customHeight="1">
      <c r="A104" s="29" t="inlineStr">
        <is>
          <t>Google Career Certificates for Veterans (via Coursera / partners)</t>
        </is>
      </c>
      <c r="B104" s="30" t="inlineStr">
        <is>
          <t>Data</t>
        </is>
      </c>
      <c r="C104" s="30" t="inlineStr">
        <is>
          <t>Data; AI/ML; Cyber; IT/Software; Funding; Career services</t>
        </is>
      </c>
      <c r="D104" s="31" t="n">
        <v>3</v>
      </c>
      <c r="E104" s="30" t="inlineStr">
        <is>
          <t>Well-known but unproctored Google certificates; recognized for entry-level roles.</t>
        </is>
      </c>
      <c r="F104" s="30" t="inlineStr">
        <is>
          <t>Data Analyst; Data Scientist; Business Intelligence Analyst</t>
        </is>
      </c>
      <c r="G104" s="32" t="inlineStr">
        <is>
          <t>Rolling</t>
        </is>
      </c>
      <c r="H104" s="33" t="n"/>
      <c r="I104" s="34">
        <f>IF(ISNUMBER(H104),H104-TODAY(),"")</f>
        <v/>
      </c>
      <c r="J104" s="32" t="inlineStr">
        <is>
          <t>No</t>
        </is>
      </c>
      <c r="K104" s="32" t="inlineStr">
        <is>
          <t>No</t>
        </is>
      </c>
      <c r="L104" s="32" t="inlineStr">
        <is>
          <t>No</t>
        </is>
      </c>
      <c r="M104" s="32" t="inlineStr">
        <is>
          <t>Yes</t>
        </is>
      </c>
      <c r="N104" s="32" t="inlineStr">
        <is>
          <t>Check</t>
        </is>
      </c>
      <c r="O104" s="32" t="inlineStr">
        <is>
          <t>Yes</t>
        </is>
      </c>
      <c r="P104" s="32" t="inlineStr">
        <is>
          <t>Yes</t>
        </is>
      </c>
      <c r="Q104" s="32" t="inlineStr">
        <is>
          <t>No</t>
        </is>
      </c>
      <c r="R104" s="32" t="inlineStr">
        <is>
          <t>No</t>
        </is>
      </c>
      <c r="S104" s="32" t="inlineStr">
        <is>
          <t>No</t>
        </is>
      </c>
      <c r="T104" s="32" t="inlineStr">
        <is>
          <t>Any</t>
        </is>
      </c>
      <c r="U104" s="32" t="inlineStr">
        <is>
          <t>No</t>
        </is>
      </c>
      <c r="V104" s="32" t="inlineStr">
        <is>
          <t>No</t>
        </is>
      </c>
      <c r="W104" s="32" t="inlineStr">
        <is>
          <t>Online</t>
        </is>
      </c>
      <c r="X104" s="32" t="inlineStr">
        <is>
          <t>Free</t>
        </is>
      </c>
      <c r="Y104" s="32" t="inlineStr">
        <is>
          <t>Yes</t>
        </is>
      </c>
      <c r="Z104" s="30" t="inlineStr">
        <is>
          <t>Cert</t>
        </is>
      </c>
      <c r="AA104" s="30" t="inlineStr">
        <is>
          <t>Artificial Intelligence, Cybersecurity, Data, Information Technology, Education Funding, Career Transition</t>
        </is>
      </c>
      <c r="AB104" s="30" t="inlineStr">
        <is>
          <t>Google Career Certificates (Cybersecurity, Data Analytics, IT (Information Technology) Support, AI (Artificial Intelligence) Essentials, Project Mgmt) free via partner scholarships</t>
        </is>
      </c>
      <c r="AC104" s="30" t="inlineStr">
        <is>
          <t>Free via partner (O2O, Hire Heroes, ACP, etc.)</t>
        </is>
      </c>
      <c r="AD104" s="30" t="inlineStr">
        <is>
          <t>No</t>
        </is>
      </c>
      <c r="AE104" s="30" t="inlineStr">
        <is>
          <t>Online self-paced</t>
        </is>
      </c>
      <c r="AF104" s="30" t="inlineStr">
        <is>
          <t>Unknown</t>
        </is>
      </c>
      <c r="AG104" s="30" t="inlineStr">
        <is>
          <t>Rolling</t>
        </is>
      </c>
      <c r="AH104" s="30" t="inlineStr">
        <is>
          <t>3 to 6 months part-time</t>
        </is>
      </c>
      <c r="AI104" s="30" t="inlineStr">
        <is>
          <t>Nationwide (online)</t>
        </is>
      </c>
      <c r="AJ104" s="30" t="inlineStr">
        <is>
          <t>Google / Coursera</t>
        </is>
      </c>
      <c r="AK104" s="30" t="inlineStr">
        <is>
          <t>Veterans/spouses via partner organizations</t>
        </is>
      </c>
      <c r="AL104" s="30" t="inlineStr">
        <is>
          <t>Coursera for Veterans standalone program ended (2020); access is now through partners like O2O, Hire Heroes USA, or state workforce. | Verification: Link live (HTTP 200); details from official page/search not fully re-confirmed.</t>
        </is>
      </c>
      <c r="AM104" s="30" t="inlineStr">
        <is>
          <t>Unknown</t>
        </is>
      </c>
      <c r="AN104" s="32" t="inlineStr">
        <is>
          <t>Partly</t>
        </is>
      </c>
      <c r="AO104" s="32" t="inlineStr">
        <is>
          <t>Sep 30, 2026</t>
        </is>
      </c>
      <c r="AP104" s="35" t="inlineStr">
        <is>
          <t>Open</t>
        </is>
      </c>
      <c r="AQ104" s="30" t="inlineStr">
        <is>
          <t>https://grow.google/certificates/</t>
        </is>
      </c>
    </row>
    <row r="105" ht="60" customHeight="1">
      <c r="A105" s="36" t="inlineStr">
        <is>
          <t>Dog Tag Fellowship</t>
        </is>
      </c>
      <c r="B105" s="37" t="inlineStr">
        <is>
          <t>Entrepreneurship</t>
        </is>
      </c>
      <c r="C105" s="37" t="inlineStr">
        <is>
          <t>Entrepreneurship; Career services</t>
        </is>
      </c>
      <c r="D105" s="38" t="n">
        <v>3</v>
      </c>
      <c r="E105" s="37" t="inlineStr">
        <is>
          <t>Paid fellowship with a Georgetown business administration certificate and hands-on work.</t>
        </is>
      </c>
      <c r="F105" s="37" t="inlineStr">
        <is>
          <t>Small Business Manager; Operations Manager</t>
        </is>
      </c>
      <c r="G105" s="39" t="inlineStr">
        <is>
          <t>Unknown</t>
        </is>
      </c>
      <c r="H105" s="40" t="inlineStr">
        <is>
          <t>Unknown</t>
        </is>
      </c>
      <c r="I105" s="41">
        <f>IF(ISNUMBER(H105),H105-TODAY(),"")</f>
        <v/>
      </c>
      <c r="J105" s="39" t="inlineStr">
        <is>
          <t>No</t>
        </is>
      </c>
      <c r="K105" s="39" t="inlineStr">
        <is>
          <t>No</t>
        </is>
      </c>
      <c r="L105" s="39" t="inlineStr">
        <is>
          <t>No</t>
        </is>
      </c>
      <c r="M105" s="39" t="inlineStr">
        <is>
          <t>Yes</t>
        </is>
      </c>
      <c r="N105" s="39" t="inlineStr">
        <is>
          <t>Check</t>
        </is>
      </c>
      <c r="O105" s="39" t="inlineStr">
        <is>
          <t>Yes</t>
        </is>
      </c>
      <c r="P105" s="39" t="inlineStr">
        <is>
          <t>Yes</t>
        </is>
      </c>
      <c r="Q105" s="39" t="inlineStr">
        <is>
          <t>Yes</t>
        </is>
      </c>
      <c r="R105" s="39" t="inlineStr">
        <is>
          <t>Yes</t>
        </is>
      </c>
      <c r="S105" s="39" t="inlineStr">
        <is>
          <t>No</t>
        </is>
      </c>
      <c r="T105" s="39" t="inlineStr">
        <is>
          <t>Any</t>
        </is>
      </c>
      <c r="U105" s="39" t="inlineStr">
        <is>
          <t>No</t>
        </is>
      </c>
      <c r="V105" s="39" t="inlineStr">
        <is>
          <t>No</t>
        </is>
      </c>
      <c r="W105" s="39" t="inlineStr">
        <is>
          <t>In-person</t>
        </is>
      </c>
      <c r="X105" s="39" t="inlineStr">
        <is>
          <t>Free</t>
        </is>
      </c>
      <c r="Y105" s="39" t="inlineStr">
        <is>
          <t>Yes</t>
        </is>
      </c>
      <c r="Z105" s="37" t="inlineStr">
        <is>
          <t>Fellowship</t>
        </is>
      </c>
      <c r="AA105" s="37" t="inlineStr">
        <is>
          <t>Entrepreneurship, Mental Health, Career Transition</t>
        </is>
      </c>
      <c r="AB105" s="37" t="inlineStr">
        <is>
          <t>5-month fellowship: Georgetown business admin cert + hands-on work in Dog Tag Bakery + wellness</t>
        </is>
      </c>
      <c r="AC105" s="37" t="inlineStr">
        <is>
          <t>Free</t>
        </is>
      </c>
      <c r="AD105" s="37" t="inlineStr">
        <is>
          <t>Stipend provided (amount Unknown)</t>
        </is>
      </c>
      <c r="AE105" s="37" t="inlineStr">
        <is>
          <t>In-person</t>
        </is>
      </c>
      <c r="AF105" s="37" t="inlineStr">
        <is>
          <t>Unknown</t>
        </is>
      </c>
      <c r="AG105" s="37" t="inlineStr">
        <is>
          <t>Unknown</t>
        </is>
      </c>
      <c r="AH105" s="37" t="inlineStr">
        <is>
          <t>5 months</t>
        </is>
      </c>
      <c r="AI105" s="37" t="inlineStr">
        <is>
          <t>Washington, DC</t>
        </is>
      </c>
      <c r="AJ105" s="37" t="inlineStr">
        <is>
          <t>Dog Tag Inc. / Georgetown University</t>
        </is>
      </c>
      <c r="AK105" s="37" t="inlineStr">
        <is>
          <t>Post-9/11 veterans with service-connected disabilities, military spouses, caregivers</t>
        </is>
      </c>
      <c r="AL105" s="37" t="inlineStr">
        <is>
          <t>Good program but location/time mismatch. | Verification: Link live (HTTP 200); details from official page/search not fully re-confirmed.</t>
        </is>
      </c>
      <c r="AM105" s="37" t="inlineStr">
        <is>
          <t>Unknown</t>
        </is>
      </c>
      <c r="AN105" s="39" t="inlineStr">
        <is>
          <t>Partly</t>
        </is>
      </c>
      <c r="AO105" s="39" t="inlineStr">
        <is>
          <t>Sep 30, 2026</t>
        </is>
      </c>
      <c r="AP105" s="42" t="inlineStr">
        <is>
          <t>Open</t>
        </is>
      </c>
      <c r="AQ105" s="37" t="inlineStr">
        <is>
          <t>https://www.dogtaginc.org/pages/our-program</t>
        </is>
      </c>
    </row>
    <row r="106" ht="60" customHeight="1">
      <c r="A106" s="29" t="inlineStr">
        <is>
          <t>The Vetted Accelerator</t>
        </is>
      </c>
      <c r="B106" s="30" t="inlineStr">
        <is>
          <t>Entrepreneurship</t>
        </is>
      </c>
      <c r="C106" s="30" t="inlineStr">
        <is>
          <t>Entrepreneurship; Career services</t>
        </is>
      </c>
      <c r="D106" s="31" t="n">
        <v>3</v>
      </c>
      <c r="E106" s="30" t="inlineStr">
        <is>
          <t>Accelerator with investment and mentorship for qualifying founders.</t>
        </is>
      </c>
      <c r="F106" s="30" t="inlineStr">
        <is>
          <t>Founder / Small Business Owner; Business Development Manager</t>
        </is>
      </c>
      <c r="G106" s="32" t="inlineStr">
        <is>
          <t>Opens Soon</t>
        </is>
      </c>
      <c r="H106" s="33" t="n">
        <v>46377</v>
      </c>
      <c r="I106" s="34">
        <f>IF(ISNUMBER(H106),H106-TODAY(),"")</f>
        <v/>
      </c>
      <c r="J106" s="32" t="inlineStr">
        <is>
          <t>No</t>
        </is>
      </c>
      <c r="K106" s="32" t="inlineStr">
        <is>
          <t>No</t>
        </is>
      </c>
      <c r="L106" s="32" t="inlineStr">
        <is>
          <t>No</t>
        </is>
      </c>
      <c r="M106" s="32" t="inlineStr">
        <is>
          <t>Yes</t>
        </is>
      </c>
      <c r="N106" s="32" t="inlineStr">
        <is>
          <t>Check</t>
        </is>
      </c>
      <c r="O106" s="32" t="inlineStr">
        <is>
          <t>Yes</t>
        </is>
      </c>
      <c r="P106" s="32" t="inlineStr">
        <is>
          <t>No</t>
        </is>
      </c>
      <c r="Q106" s="32" t="inlineStr">
        <is>
          <t>No</t>
        </is>
      </c>
      <c r="R106" s="32" t="inlineStr">
        <is>
          <t>No</t>
        </is>
      </c>
      <c r="S106" s="32" t="inlineStr">
        <is>
          <t>No</t>
        </is>
      </c>
      <c r="T106" s="32" t="inlineStr">
        <is>
          <t>Any</t>
        </is>
      </c>
      <c r="U106" s="32" t="inlineStr">
        <is>
          <t>No</t>
        </is>
      </c>
      <c r="V106" s="32" t="inlineStr">
        <is>
          <t>No</t>
        </is>
      </c>
      <c r="W106" s="32" t="inlineStr">
        <is>
          <t>Hybrid</t>
        </is>
      </c>
      <c r="X106" s="32" t="inlineStr">
        <is>
          <t>Free</t>
        </is>
      </c>
      <c r="Y106" s="32" t="inlineStr">
        <is>
          <t>Yes</t>
        </is>
      </c>
      <c r="Z106" s="30" t="inlineStr">
        <is>
          <t>Bootcamp</t>
        </is>
      </c>
      <c r="AA106" s="30" t="inlineStr">
        <is>
          <t>Entrepreneurship, Career Transition</t>
        </is>
      </c>
      <c r="AB106" s="30" t="inlineStr">
        <is>
          <t>Accelerator with investment: 10-day Tel Aviv bootcamp, online mentorship, 10-day Miami work-up</t>
        </is>
      </c>
      <c r="AC106" s="30" t="inlineStr">
        <is>
          <t>Free to attend (VC invests for equity)</t>
        </is>
      </c>
      <c r="AD106" s="30" t="inlineStr">
        <is>
          <t>Travel details Unknown</t>
        </is>
      </c>
      <c r="AE106" s="30" t="inlineStr">
        <is>
          <t>Hybrid (2 x 10-day in-person)</t>
        </is>
      </c>
      <c r="AF106" s="30" t="inlineStr">
        <is>
          <t>Applications for Cohort #006 open Oct 19 to Dec 21, 2026 (program Feb 1 to Apr 8, 2027)</t>
        </is>
      </c>
      <c r="AG106" s="30" t="inlineStr">
        <is>
          <t>Feb 1, 2027</t>
        </is>
      </c>
      <c r="AH106" s="30" t="inlineStr">
        <is>
          <t>Feb 1 to Apr 8, 2027</t>
        </is>
      </c>
      <c r="AI106" s="30" t="inlineStr">
        <is>
          <t>Tel Aviv, Israel + Miami, FL</t>
        </is>
      </c>
      <c r="AJ106" s="30" t="inlineStr">
        <is>
          <t>Vetted (VC)</t>
        </is>
      </c>
      <c r="AK106" s="30" t="inlineStr">
        <is>
          <t>US or Israeli combat veterans; 100% participation required</t>
        </is>
      </c>
      <c r="AL106" s="30" t="inlineStr">
        <is>
          <t>Verification: Vetted FAQ: Feb 1-Apr 8, 2027 dates, combat vets, travel required. | Correction: requires COMBAT veterans (U.S. or Israel); dates per accelerator.thevetted.vc homepage, checked Sep 30, 2026.</t>
        </is>
      </c>
      <c r="AM106" s="30" t="inlineStr">
        <is>
          <t>info@thevetted.vc</t>
        </is>
      </c>
      <c r="AN106" s="32" t="inlineStr">
        <is>
          <t>Verified</t>
        </is>
      </c>
      <c r="AO106" s="32" t="inlineStr">
        <is>
          <t>Sep 30, 2026</t>
        </is>
      </c>
      <c r="AP106" s="35" t="inlineStr">
        <is>
          <t>Open</t>
        </is>
      </c>
      <c r="AQ106" s="30" t="inlineStr">
        <is>
          <t>https://accelerator.thevetted.vc/</t>
        </is>
      </c>
    </row>
    <row r="107" ht="60" customHeight="1">
      <c r="A107" s="36" t="inlineStr">
        <is>
          <t>Edina Realty Veterans to Realtors program</t>
        </is>
      </c>
      <c r="B107" s="37" t="inlineStr">
        <is>
          <t>Finance &amp; real estate</t>
        </is>
      </c>
      <c r="C107" s="37" t="inlineStr">
        <is>
          <t>Finance &amp; real estate; Funding</t>
        </is>
      </c>
      <c r="D107" s="38" t="n">
        <v>3</v>
      </c>
      <c r="E107" s="37" t="inlineStr">
        <is>
          <t>Pre-licensing course or licensing-cost support; exam and license fees or terms may apply.</t>
        </is>
      </c>
      <c r="F107" s="37" t="inlineStr">
        <is>
          <t>Real Estate Agent</t>
        </is>
      </c>
      <c r="G107" s="39" t="inlineStr">
        <is>
          <t>Rolling</t>
        </is>
      </c>
      <c r="H107" s="40" t="n"/>
      <c r="I107" s="41">
        <f>IF(ISNUMBER(H107),H107-TODAY(),"")</f>
        <v/>
      </c>
      <c r="J107" s="39" t="inlineStr">
        <is>
          <t>No</t>
        </is>
      </c>
      <c r="K107" s="39" t="inlineStr">
        <is>
          <t>No</t>
        </is>
      </c>
      <c r="L107" s="39" t="inlineStr">
        <is>
          <t>No</t>
        </is>
      </c>
      <c r="M107" s="39" t="inlineStr">
        <is>
          <t>Yes</t>
        </is>
      </c>
      <c r="N107" s="39" t="inlineStr">
        <is>
          <t>Check</t>
        </is>
      </c>
      <c r="O107" s="39" t="inlineStr">
        <is>
          <t>Yes</t>
        </is>
      </c>
      <c r="P107" s="39" t="inlineStr">
        <is>
          <t>Yes</t>
        </is>
      </c>
      <c r="Q107" s="39" t="inlineStr">
        <is>
          <t>No</t>
        </is>
      </c>
      <c r="R107" s="39" t="inlineStr">
        <is>
          <t>No</t>
        </is>
      </c>
      <c r="S107" s="39" t="inlineStr">
        <is>
          <t>No</t>
        </is>
      </c>
      <c r="T107" s="39" t="inlineStr">
        <is>
          <t>Any</t>
        </is>
      </c>
      <c r="U107" s="39" t="inlineStr">
        <is>
          <t>No</t>
        </is>
      </c>
      <c r="V107" s="39" t="inlineStr">
        <is>
          <t>No</t>
        </is>
      </c>
      <c r="W107" s="39" t="inlineStr">
        <is>
          <t>Hybrid</t>
        </is>
      </c>
      <c r="X107" s="39" t="inlineStr">
        <is>
          <t>Free</t>
        </is>
      </c>
      <c r="Y107" s="39" t="inlineStr">
        <is>
          <t>Yes</t>
        </is>
      </c>
      <c r="Z107" s="37" t="inlineStr">
        <is>
          <t>Funding</t>
        </is>
      </c>
      <c r="AA107" s="37" t="inlineStr">
        <is>
          <t>Real Estate</t>
        </is>
      </c>
      <c r="AB107" s="37" t="inlineStr">
        <is>
          <t>$1,500 of licensing education, training, technology tools or marketing support at no cost</t>
        </is>
      </c>
      <c r="AC107" s="37" t="inlineStr">
        <is>
          <t>No cost ($1,500 value)</t>
        </is>
      </c>
      <c r="AD107" s="37" t="inlineStr">
        <is>
          <t>No</t>
        </is>
      </c>
      <c r="AE107" s="37" t="inlineStr">
        <is>
          <t>Hybrid</t>
        </is>
      </c>
      <c r="AF107" s="37" t="inlineStr">
        <is>
          <t>Rolling / varies</t>
        </is>
      </c>
      <c r="AG107" s="37" t="inlineStr">
        <is>
          <t>Varies</t>
        </is>
      </c>
      <c r="AH107" s="37" t="inlineStr">
        <is>
          <t>Varies</t>
        </is>
      </c>
      <c r="AI107" s="37" t="inlineStr">
        <is>
          <t>Edina Realty markets (MN/WI)</t>
        </is>
      </c>
      <c r="AJ107" s="37" t="inlineStr">
        <is>
          <t>Edina Realty</t>
        </is>
      </c>
      <c r="AK107" s="37" t="inlineStr">
        <is>
          <t>Military veterans and spouses of veterans</t>
        </is>
      </c>
      <c r="AL107" s="37" t="inlineStr">
        <is>
          <t>Verification: Oct 4, 2026 from the official page at the Full URL.</t>
        </is>
      </c>
      <c r="AM107" s="37" t="inlineStr">
        <is>
          <t>Unknown</t>
        </is>
      </c>
      <c r="AN107" s="39" t="inlineStr">
        <is>
          <t>Verified</t>
        </is>
      </c>
      <c r="AO107" s="39" t="inlineStr">
        <is>
          <t>Oct 4, 2026</t>
        </is>
      </c>
      <c r="AP107" s="42" t="inlineStr">
        <is>
          <t>Open</t>
        </is>
      </c>
      <c r="AQ107" s="37" t="inlineStr">
        <is>
          <t>https://careers.edinarealty.com/veterans-to-realtors-program/</t>
        </is>
      </c>
    </row>
    <row r="108" ht="60" customHeight="1">
      <c r="A108" s="29" t="inlineStr">
        <is>
          <t>Gold Coast Schools veteran real estate scholarship (Florida)</t>
        </is>
      </c>
      <c r="B108" s="30" t="inlineStr">
        <is>
          <t>Finance &amp; real estate</t>
        </is>
      </c>
      <c r="C108" s="30" t="inlineStr">
        <is>
          <t>Finance &amp; real estate; Funding</t>
        </is>
      </c>
      <c r="D108" s="31" t="n">
        <v>3</v>
      </c>
      <c r="E108" s="30" t="inlineStr">
        <is>
          <t>Pre-licensing course or licensing-cost support; exam and license fees or terms may apply.</t>
        </is>
      </c>
      <c r="F108" s="30" t="inlineStr">
        <is>
          <t>Real Estate Agent</t>
        </is>
      </c>
      <c r="G108" s="32" t="inlineStr">
        <is>
          <t>Rolling</t>
        </is>
      </c>
      <c r="H108" s="33" t="n"/>
      <c r="I108" s="34">
        <f>IF(ISNUMBER(H108),H108-TODAY(),"")</f>
        <v/>
      </c>
      <c r="J108" s="32" t="inlineStr">
        <is>
          <t>No</t>
        </is>
      </c>
      <c r="K108" s="32" t="inlineStr">
        <is>
          <t>No</t>
        </is>
      </c>
      <c r="L108" s="32" t="inlineStr">
        <is>
          <t>No</t>
        </is>
      </c>
      <c r="M108" s="32" t="inlineStr">
        <is>
          <t>Yes</t>
        </is>
      </c>
      <c r="N108" s="32" t="inlineStr">
        <is>
          <t>Check</t>
        </is>
      </c>
      <c r="O108" s="32" t="inlineStr">
        <is>
          <t>Yes</t>
        </is>
      </c>
      <c r="P108" s="32" t="inlineStr">
        <is>
          <t>No</t>
        </is>
      </c>
      <c r="Q108" s="32" t="inlineStr">
        <is>
          <t>No</t>
        </is>
      </c>
      <c r="R108" s="32" t="inlineStr">
        <is>
          <t>No</t>
        </is>
      </c>
      <c r="S108" s="32" t="inlineStr">
        <is>
          <t>No</t>
        </is>
      </c>
      <c r="T108" s="32" t="inlineStr">
        <is>
          <t>Any</t>
        </is>
      </c>
      <c r="U108" s="32" t="inlineStr">
        <is>
          <t>No</t>
        </is>
      </c>
      <c r="V108" s="32" t="inlineStr">
        <is>
          <t>No</t>
        </is>
      </c>
      <c r="W108" s="32" t="inlineStr">
        <is>
          <t>Hybrid</t>
        </is>
      </c>
      <c r="X108" s="32" t="inlineStr">
        <is>
          <t>Free</t>
        </is>
      </c>
      <c r="Y108" s="32" t="inlineStr">
        <is>
          <t>Yes</t>
        </is>
      </c>
      <c r="Z108" s="30" t="inlineStr">
        <is>
          <t>Funding</t>
        </is>
      </c>
      <c r="AA108" s="30" t="inlineStr">
        <is>
          <t>Real Estate</t>
        </is>
      </c>
      <c r="AB108" s="30" t="inlineStr">
        <is>
          <t>Scholarship covering Florida real estate pre-licensing courses and textbooks</t>
        </is>
      </c>
      <c r="AC108" s="30" t="inlineStr">
        <is>
          <t>Covers courses and textbooks; exam/license fees may apply</t>
        </is>
      </c>
      <c r="AD108" s="30" t="inlineStr">
        <is>
          <t>No</t>
        </is>
      </c>
      <c r="AE108" s="30" t="inlineStr">
        <is>
          <t>Hybrid</t>
        </is>
      </c>
      <c r="AF108" s="30" t="inlineStr">
        <is>
          <t>Rolling / varies</t>
        </is>
      </c>
      <c r="AG108" s="30" t="inlineStr">
        <is>
          <t>Varies</t>
        </is>
      </c>
      <c r="AH108" s="30" t="inlineStr">
        <is>
          <t>Varies</t>
        </is>
      </c>
      <c r="AI108" s="30" t="inlineStr">
        <is>
          <t>Florida (FL license)</t>
        </is>
      </c>
      <c r="AJ108" s="30" t="inlineStr">
        <is>
          <t>Gold Coast Schools</t>
        </is>
      </c>
      <c r="AK108" s="30" t="inlineStr">
        <is>
          <t>Recent veterans (DD-214 required)</t>
        </is>
      </c>
      <c r="AL108" s="30" t="inlineStr">
        <is>
          <t>Verification: Oct 4, 2026 from the official page at the Full URL.</t>
        </is>
      </c>
      <c r="AM108" s="30" t="inlineStr">
        <is>
          <t>Unknown</t>
        </is>
      </c>
      <c r="AN108" s="32" t="inlineStr">
        <is>
          <t>Verified</t>
        </is>
      </c>
      <c r="AO108" s="32" t="inlineStr">
        <is>
          <t>Oct 4, 2026</t>
        </is>
      </c>
      <c r="AP108" s="35" t="inlineStr">
        <is>
          <t>Open</t>
        </is>
      </c>
      <c r="AQ108" s="30" t="inlineStr">
        <is>
          <t>https://goldcoastschools.com/news/veterans-become-real-estate-agent-florida/</t>
        </is>
      </c>
    </row>
    <row r="109" ht="60" customHeight="1">
      <c r="A109" s="36" t="inlineStr">
        <is>
          <t>Linux Foundation Training Scholarships (LiFT)</t>
        </is>
      </c>
      <c r="B109" s="37" t="inlineStr">
        <is>
          <t>Funding</t>
        </is>
      </c>
      <c r="C109" s="37" t="inlineStr">
        <is>
          <t>Funding; IT/Software</t>
        </is>
      </c>
      <c r="D109" s="38" t="n">
        <v>3</v>
      </c>
      <c r="E109" s="37" t="inlineStr">
        <is>
          <t>Scholarships for Linux Foundation training and certification exams when offered.</t>
        </is>
      </c>
      <c r="F109" s="37" t="inlineStr">
        <is>
          <t>Linux Systems Administrator; Cloud Engineer; DevOps Engineer</t>
        </is>
      </c>
      <c r="G109" s="39" t="inlineStr">
        <is>
          <t>Unknown</t>
        </is>
      </c>
      <c r="H109" s="40" t="inlineStr">
        <is>
          <t>Unknown</t>
        </is>
      </c>
      <c r="I109" s="41">
        <f>IF(ISNUMBER(H109),H109-TODAY(),"")</f>
        <v/>
      </c>
      <c r="J109" s="39" t="inlineStr">
        <is>
          <t>No</t>
        </is>
      </c>
      <c r="K109" s="39" t="inlineStr">
        <is>
          <t>No</t>
        </is>
      </c>
      <c r="L109" s="39" t="inlineStr">
        <is>
          <t>No</t>
        </is>
      </c>
      <c r="M109" s="39" t="inlineStr">
        <is>
          <t>Yes</t>
        </is>
      </c>
      <c r="N109" s="39" t="inlineStr">
        <is>
          <t>Yes</t>
        </is>
      </c>
      <c r="O109" s="39" t="inlineStr">
        <is>
          <t>Yes</t>
        </is>
      </c>
      <c r="P109" s="39" t="inlineStr">
        <is>
          <t>Yes</t>
        </is>
      </c>
      <c r="Q109" s="39" t="inlineStr">
        <is>
          <t>Check</t>
        </is>
      </c>
      <c r="R109" s="39" t="inlineStr">
        <is>
          <t>Check</t>
        </is>
      </c>
      <c r="S109" s="39" t="inlineStr">
        <is>
          <t>No</t>
        </is>
      </c>
      <c r="T109" s="39" t="inlineStr">
        <is>
          <t>Any</t>
        </is>
      </c>
      <c r="U109" s="39" t="inlineStr">
        <is>
          <t>Check</t>
        </is>
      </c>
      <c r="V109" s="39" t="inlineStr">
        <is>
          <t>No</t>
        </is>
      </c>
      <c r="W109" s="39" t="inlineStr">
        <is>
          <t>Online</t>
        </is>
      </c>
      <c r="X109" s="39" t="inlineStr">
        <is>
          <t>Free</t>
        </is>
      </c>
      <c r="Y109" s="39" t="inlineStr">
        <is>
          <t>Yes</t>
        </is>
      </c>
      <c r="Z109" s="37" t="inlineStr">
        <is>
          <t>Funding</t>
        </is>
      </c>
      <c r="AA109" s="37" t="inlineStr">
        <is>
          <t>Information Technology, Education Funding</t>
        </is>
      </c>
      <c r="AB109" s="37" t="inlineStr">
        <is>
          <t>Scholarships for LF training + cert exams (incl. veterans/military categories in some years)</t>
        </is>
      </c>
      <c r="AC109" s="37" t="inlineStr">
        <is>
          <t>Free if awarded</t>
        </is>
      </c>
      <c r="AD109" s="37" t="inlineStr">
        <is>
          <t>No</t>
        </is>
      </c>
      <c r="AE109" s="37" t="inlineStr">
        <is>
          <t>Online</t>
        </is>
      </c>
      <c r="AF109" s="37" t="inlineStr">
        <is>
          <t>Unknown</t>
        </is>
      </c>
      <c r="AG109" s="37" t="inlineStr">
        <is>
          <t>Annual</t>
        </is>
      </c>
      <c r="AH109" s="37" t="inlineStr">
        <is>
          <t>Self-paced</t>
        </is>
      </c>
      <c r="AI109" s="37" t="inlineStr">
        <is>
          <t>Nationwide</t>
        </is>
      </c>
      <c r="AJ109" s="37" t="inlineStr">
        <is>
          <t>Linux Foundation</t>
        </is>
      </c>
      <c r="AK109" s="37" t="inlineStr">
        <is>
          <t>Varies by year</t>
        </is>
      </c>
      <c r="AL109" s="37" t="inlineStr">
        <is>
          <t>Check whether a veterans category is offered in 2027. | Verification: Link live (HTTP 200); details from official page/search not fully re-confirmed.</t>
        </is>
      </c>
      <c r="AM109" s="37" t="inlineStr">
        <is>
          <t>Unknown</t>
        </is>
      </c>
      <c r="AN109" s="39" t="inlineStr">
        <is>
          <t>Partly</t>
        </is>
      </c>
      <c r="AO109" s="39" t="inlineStr">
        <is>
          <t>Sep 30, 2026</t>
        </is>
      </c>
      <c r="AP109" s="42" t="inlineStr">
        <is>
          <t>Open</t>
        </is>
      </c>
      <c r="AQ109" s="37" t="inlineStr">
        <is>
          <t>https://training.linuxfoundation.org/about/scholarships/</t>
        </is>
      </c>
    </row>
    <row r="110" ht="60" customHeight="1">
      <c r="A110" s="29" t="inlineStr">
        <is>
          <t>Minnesota GI Bill</t>
        </is>
      </c>
      <c r="B110" s="30" t="inlineStr">
        <is>
          <t>Funding</t>
        </is>
      </c>
      <c r="C110" s="30" t="inlineStr">
        <is>
          <t>Funding</t>
        </is>
      </c>
      <c r="D110" s="31" t="n">
        <v>3</v>
      </c>
      <c r="E110" s="30" t="inlineStr">
        <is>
          <t>Need-based state education grants (capped per year and lifetime).</t>
        </is>
      </c>
      <c r="F110" s="30" t="inlineStr">
        <is>
          <t>Depends on what it funds</t>
        </is>
      </c>
      <c r="G110" s="32" t="inlineStr">
        <is>
          <t>Rolling</t>
        </is>
      </c>
      <c r="H110" s="33" t="n"/>
      <c r="I110" s="34">
        <f>IF(ISNUMBER(H110),H110-TODAY(),"")</f>
        <v/>
      </c>
      <c r="J110" s="32" t="inlineStr">
        <is>
          <t>No</t>
        </is>
      </c>
      <c r="K110" s="32" t="inlineStr">
        <is>
          <t>No</t>
        </is>
      </c>
      <c r="L110" s="32" t="inlineStr">
        <is>
          <t>No</t>
        </is>
      </c>
      <c r="M110" s="32" t="inlineStr">
        <is>
          <t>Yes</t>
        </is>
      </c>
      <c r="N110" s="32" t="inlineStr">
        <is>
          <t>Check</t>
        </is>
      </c>
      <c r="O110" s="32" t="inlineStr">
        <is>
          <t>Yes</t>
        </is>
      </c>
      <c r="P110" s="32" t="inlineStr">
        <is>
          <t>Check</t>
        </is>
      </c>
      <c r="Q110" s="32" t="inlineStr">
        <is>
          <t>No</t>
        </is>
      </c>
      <c r="R110" s="32" t="inlineStr">
        <is>
          <t>No</t>
        </is>
      </c>
      <c r="S110" s="32" t="inlineStr">
        <is>
          <t>No</t>
        </is>
      </c>
      <c r="T110" s="32" t="inlineStr">
        <is>
          <t>MN</t>
        </is>
      </c>
      <c r="U110" s="32" t="inlineStr">
        <is>
          <t>No</t>
        </is>
      </c>
      <c r="V110" s="32" t="inlineStr">
        <is>
          <t>No</t>
        </is>
      </c>
      <c r="W110" s="32" t="inlineStr">
        <is>
          <t>Check</t>
        </is>
      </c>
      <c r="X110" s="32" t="inlineStr">
        <is>
          <t>Free</t>
        </is>
      </c>
      <c r="Y110" s="32" t="inlineStr">
        <is>
          <t>Yes</t>
        </is>
      </c>
      <c r="Z110" s="30" t="inlineStr">
        <is>
          <t>Funding</t>
        </is>
      </c>
      <c r="AA110" s="30" t="inlineStr">
        <is>
          <t>Education Funding</t>
        </is>
      </c>
      <c r="AB110" s="30" t="inlineStr">
        <is>
          <t>Grants for MN veterans in education</t>
        </is>
      </c>
      <c r="AC110" s="30" t="inlineStr">
        <is>
          <t>Need-based aid up to $5,000 per year, $15,000 lifetime maximum (not full tuition)</t>
        </is>
      </c>
      <c r="AD110" s="30" t="inlineStr">
        <is>
          <t>Grants</t>
        </is>
      </c>
      <c r="AE110" s="30" t="inlineStr">
        <is>
          <t>MN schools</t>
        </is>
      </c>
      <c r="AF110" s="30" t="inlineStr">
        <is>
          <t>N/A</t>
        </is>
      </c>
      <c r="AG110" s="30" t="inlineStr">
        <is>
          <t>N/A</t>
        </is>
      </c>
      <c r="AH110" s="30" t="inlineStr">
        <is>
          <t>Varies</t>
        </is>
      </c>
      <c r="AI110" s="30" t="inlineStr">
        <is>
          <t>Minnesota</t>
        </is>
      </c>
      <c r="AJ110" s="30" t="inlineStr">
        <is>
          <t>Minnesota Department of Veterans Affairs</t>
        </is>
      </c>
      <c r="AK110" s="30" t="inlineStr">
        <is>
          <t>MN residency</t>
        </is>
      </c>
      <c r="AL110" s="30" t="inlineStr">
        <is>
          <t>Verification: Link live (HTTP 200); details from official page/search not fully re-confirmed. | Correction: need-based award, up to $5,000/yr and $15,000 lifetime; apply each academic year via the MDVA portal.</t>
        </is>
      </c>
      <c r="AM110" s="30" t="inlineStr">
        <is>
          <t>Unknown</t>
        </is>
      </c>
      <c r="AN110" s="32" t="inlineStr">
        <is>
          <t>Partly</t>
        </is>
      </c>
      <c r="AO110" s="32" t="inlineStr">
        <is>
          <t>Sep 30, 2026</t>
        </is>
      </c>
      <c r="AP110" s="35" t="inlineStr">
        <is>
          <t>Open</t>
        </is>
      </c>
      <c r="AQ110" s="30" t="inlineStr">
        <is>
          <t>https://mn.gov/mdva/resources/education/educationbenefits/mngibill.jsp</t>
        </is>
      </c>
    </row>
    <row r="111" ht="60" customHeight="1">
      <c r="A111" s="36" t="inlineStr">
        <is>
          <t>NC Vocational Rehabilitation Services (state VR)</t>
        </is>
      </c>
      <c r="B111" s="37" t="inlineStr">
        <is>
          <t>Funding</t>
        </is>
      </c>
      <c r="C111" s="37" t="inlineStr">
        <is>
          <t>Funding; Career services</t>
        </is>
      </c>
      <c r="D111" s="38" t="n">
        <v>3</v>
      </c>
      <c r="E111" s="37" t="inlineStr">
        <is>
          <t>State vocational rehabilitation can fund training and job placement for eligible people with disabilities.</t>
        </is>
      </c>
      <c r="F111" s="37" t="inlineStr">
        <is>
          <t>Depends on what it funds</t>
        </is>
      </c>
      <c r="G111" s="39" t="inlineStr">
        <is>
          <t>Rolling</t>
        </is>
      </c>
      <c r="H111" s="40" t="n"/>
      <c r="I111" s="41">
        <f>IF(ISNUMBER(H111),H111-TODAY(),"")</f>
        <v/>
      </c>
      <c r="J111" s="39" t="inlineStr">
        <is>
          <t>No</t>
        </is>
      </c>
      <c r="K111" s="39" t="inlineStr">
        <is>
          <t>No</t>
        </is>
      </c>
      <c r="L111" s="39" t="inlineStr">
        <is>
          <t>No</t>
        </is>
      </c>
      <c r="M111" s="39" t="inlineStr">
        <is>
          <t>Yes</t>
        </is>
      </c>
      <c r="N111" s="39" t="inlineStr">
        <is>
          <t>Yes</t>
        </is>
      </c>
      <c r="O111" s="39" t="inlineStr">
        <is>
          <t>Yes</t>
        </is>
      </c>
      <c r="P111" s="39" t="inlineStr">
        <is>
          <t>Yes</t>
        </is>
      </c>
      <c r="Q111" s="39" t="inlineStr">
        <is>
          <t>No</t>
        </is>
      </c>
      <c r="R111" s="39" t="inlineStr">
        <is>
          <t>Yes</t>
        </is>
      </c>
      <c r="S111" s="39" t="inlineStr">
        <is>
          <t>No</t>
        </is>
      </c>
      <c r="T111" s="39" t="inlineStr">
        <is>
          <t>NC</t>
        </is>
      </c>
      <c r="U111" s="39" t="inlineStr">
        <is>
          <t>No</t>
        </is>
      </c>
      <c r="V111" s="39" t="inlineStr">
        <is>
          <t>No</t>
        </is>
      </c>
      <c r="W111" s="39" t="inlineStr">
        <is>
          <t>Check</t>
        </is>
      </c>
      <c r="X111" s="39" t="inlineStr">
        <is>
          <t>Free</t>
        </is>
      </c>
      <c r="Y111" s="39" t="inlineStr">
        <is>
          <t>Yes</t>
        </is>
      </c>
      <c r="Z111" s="37" t="inlineStr">
        <is>
          <t>Counseling</t>
        </is>
      </c>
      <c r="AA111" s="37" t="inlineStr">
        <is>
          <t>Education Funding, Disability Benefits, Career Transition</t>
        </is>
      </c>
      <c r="AB111" s="37" t="inlineStr">
        <is>
          <t>Training, tuition help, assistive tech, job placement for people with disabilities</t>
        </is>
      </c>
      <c r="AC111" s="37" t="inlineStr">
        <is>
          <t>Free/subsidized</t>
        </is>
      </c>
      <c r="AD111" s="37" t="inlineStr">
        <is>
          <t>Possible support services</t>
        </is>
      </c>
      <c r="AE111" s="37" t="inlineStr">
        <is>
          <t>Varies</t>
        </is>
      </c>
      <c r="AF111" s="37" t="inlineStr">
        <is>
          <t>Unknown</t>
        </is>
      </c>
      <c r="AG111" s="37" t="inlineStr">
        <is>
          <t>Rolling</t>
        </is>
      </c>
      <c r="AH111" s="37" t="inlineStr">
        <is>
          <t>Varies</t>
        </is>
      </c>
      <c r="AI111" s="37" t="inlineStr">
        <is>
          <t>North Carolina</t>
        </is>
      </c>
      <c r="AJ111" s="37" t="inlineStr">
        <is>
          <t>NC DHHS Division of Employment and Independence for People with Disabilities</t>
        </is>
      </c>
      <c r="AK111" s="37" t="inlineStr">
        <is>
          <t>NC (North Carolina) residents with a disability that impedes employment (PTSD (Post-Traumatic Stress Disorder) qualifies potentially)</t>
        </is>
      </c>
      <c r="AL111" s="37" t="inlineStr">
        <is>
          <t>Cannot double-fund same service with VR&amp;E (Veteran Readiness and Employment). | Verification: Link live (HTTP 200); details from official page/search not fully re-confirmed.</t>
        </is>
      </c>
      <c r="AM111" s="37" t="inlineStr">
        <is>
          <t>Local VR office</t>
        </is>
      </c>
      <c r="AN111" s="39" t="inlineStr">
        <is>
          <t>Partly</t>
        </is>
      </c>
      <c r="AO111" s="39" t="inlineStr">
        <is>
          <t>Sep 30, 2026</t>
        </is>
      </c>
      <c r="AP111" s="42" t="inlineStr">
        <is>
          <t>Open</t>
        </is>
      </c>
      <c r="AQ111" s="37" t="inlineStr">
        <is>
          <t>https://www.ncdhhs.gov/divisions/employment-and-independence-people-disabilities</t>
        </is>
      </c>
    </row>
    <row r="112" ht="60" customHeight="1">
      <c r="A112" s="29" t="inlineStr">
        <is>
          <t>NCWorks Career Centers - WIOA Training (Veteran Priority)</t>
        </is>
      </c>
      <c r="B112" s="30" t="inlineStr">
        <is>
          <t>Funding</t>
        </is>
      </c>
      <c r="C112" s="30" t="inlineStr">
        <is>
          <t>Funding; Career services</t>
        </is>
      </c>
      <c r="D112" s="31" t="n">
        <v>3</v>
      </c>
      <c r="E112" s="30" t="inlineStr">
        <is>
          <t>Workforce funding that can pay for approved training and certifications, with veteran priority.</t>
        </is>
      </c>
      <c r="F112" s="30" t="inlineStr">
        <is>
          <t>Depends on what it funds</t>
        </is>
      </c>
      <c r="G112" s="32" t="inlineStr">
        <is>
          <t>Rolling</t>
        </is>
      </c>
      <c r="H112" s="33" t="n"/>
      <c r="I112" s="34">
        <f>IF(ISNUMBER(H112),H112-TODAY(),"")</f>
        <v/>
      </c>
      <c r="J112" s="32" t="inlineStr">
        <is>
          <t>No</t>
        </is>
      </c>
      <c r="K112" s="32" t="inlineStr">
        <is>
          <t>No</t>
        </is>
      </c>
      <c r="L112" s="32" t="inlineStr">
        <is>
          <t>No</t>
        </is>
      </c>
      <c r="M112" s="32" t="inlineStr">
        <is>
          <t>Yes</t>
        </is>
      </c>
      <c r="N112" s="32" t="inlineStr">
        <is>
          <t>Yes</t>
        </is>
      </c>
      <c r="O112" s="32" t="inlineStr">
        <is>
          <t>Yes</t>
        </is>
      </c>
      <c r="P112" s="32" t="inlineStr">
        <is>
          <t>Yes</t>
        </is>
      </c>
      <c r="Q112" s="32" t="inlineStr">
        <is>
          <t>No</t>
        </is>
      </c>
      <c r="R112" s="32" t="inlineStr">
        <is>
          <t>No</t>
        </is>
      </c>
      <c r="S112" s="32" t="inlineStr">
        <is>
          <t>No</t>
        </is>
      </c>
      <c r="T112" s="32" t="inlineStr">
        <is>
          <t>NC</t>
        </is>
      </c>
      <c r="U112" s="32" t="inlineStr">
        <is>
          <t>No</t>
        </is>
      </c>
      <c r="V112" s="32" t="inlineStr">
        <is>
          <t>No</t>
        </is>
      </c>
      <c r="W112" s="32" t="inlineStr">
        <is>
          <t>Check</t>
        </is>
      </c>
      <c r="X112" s="32" t="inlineStr">
        <is>
          <t>Free</t>
        </is>
      </c>
      <c r="Y112" s="32" t="inlineStr">
        <is>
          <t>Yes</t>
        </is>
      </c>
      <c r="Z112" s="30" t="inlineStr">
        <is>
          <t>Funding</t>
        </is>
      </c>
      <c r="AA112" s="30" t="inlineStr">
        <is>
          <t>Career Transition</t>
        </is>
      </c>
      <c r="AB112" s="30" t="inlineStr">
        <is>
          <t>WIOA (Workforce Innovation and Opportunity Act) Individual Training Accounts can fund approved training/certs; veterans get priority of service; DVOPs for disabled vets</t>
        </is>
      </c>
      <c r="AC112" s="30" t="inlineStr">
        <is>
          <t>Free if approved</t>
        </is>
      </c>
      <c r="AD112" s="30" t="inlineStr">
        <is>
          <t>Supportive services possible (varies)</t>
        </is>
      </c>
      <c r="AE112" s="30" t="inlineStr">
        <is>
          <t>Varies</t>
        </is>
      </c>
      <c r="AF112" s="30" t="inlineStr">
        <is>
          <t>Unknown</t>
        </is>
      </c>
      <c r="AG112" s="30" t="inlineStr">
        <is>
          <t>Rolling</t>
        </is>
      </c>
      <c r="AH112" s="30" t="inlineStr">
        <is>
          <t>Varies</t>
        </is>
      </c>
      <c r="AI112" s="30" t="inlineStr">
        <is>
          <t>North Carolina</t>
        </is>
      </c>
      <c r="AJ112" s="30" t="inlineStr">
        <is>
          <t>NC Department of Commerce / NCWorks</t>
        </is>
      </c>
      <c r="AK112" s="30" t="inlineStr">
        <is>
          <t>NC (North Carolina) residents; WIOA (Workforce Innovation and Opportunity Act) eligibility; veterans get priority; DVOP (Disabled Veterans Outreach Program) specialists for SBE (incl. disabled) vets</t>
        </is>
      </c>
      <c r="AL112" s="30" t="inlineStr">
        <is>
          <t>Ask for Disabled Veterans' Outreach Program (DVOP (Disabled Veterans Outreach Program)) specialist. | Verification: Link live (HTTP 200); details from official page/search not fully re-confirmed.</t>
        </is>
      </c>
      <c r="AM112" s="30" t="inlineStr">
        <is>
          <t>Local NCWorks Career Center (DVOP)</t>
        </is>
      </c>
      <c r="AN112" s="32" t="inlineStr">
        <is>
          <t>Partly</t>
        </is>
      </c>
      <c r="AO112" s="32" t="inlineStr">
        <is>
          <t>Sep 30, 2026</t>
        </is>
      </c>
      <c r="AP112" s="35" t="inlineStr">
        <is>
          <t>Open</t>
        </is>
      </c>
      <c r="AQ112" s="30" t="inlineStr">
        <is>
          <t>https://www.ncworks.gov/</t>
        </is>
      </c>
    </row>
    <row r="113" ht="60" customHeight="1">
      <c r="A113" s="36" t="inlineStr">
        <is>
          <t>VA Intermediate Care Technician (ICT) - jobs for former medics and corpsmen</t>
        </is>
      </c>
      <c r="B113" s="37" t="inlineStr">
        <is>
          <t>Healthcare</t>
        </is>
      </c>
      <c r="C113" s="37" t="inlineStr">
        <is>
          <t>Healthcare; Career services</t>
        </is>
      </c>
      <c r="D113" s="38" t="n">
        <v>3</v>
      </c>
      <c r="E113" s="37" t="inlineStr">
        <is>
          <t>Hiring pathway; no credential, but can shorten the time to a job offer.</t>
        </is>
      </c>
      <c r="F113" s="37" t="inlineStr">
        <is>
          <t>Intermediate Care Technician; Emergency Department Technician; Medical Technician</t>
        </is>
      </c>
      <c r="G113" s="39" t="inlineStr">
        <is>
          <t>Rolling</t>
        </is>
      </c>
      <c r="H113" s="40" t="n"/>
      <c r="I113" s="41">
        <f>IF(ISNUMBER(H113),H113-TODAY(),"")</f>
        <v/>
      </c>
      <c r="J113" s="39" t="inlineStr">
        <is>
          <t>No</t>
        </is>
      </c>
      <c r="K113" s="39" t="inlineStr">
        <is>
          <t>No</t>
        </is>
      </c>
      <c r="L113" s="39" t="inlineStr">
        <is>
          <t>No</t>
        </is>
      </c>
      <c r="M113" s="39" t="inlineStr">
        <is>
          <t>Yes</t>
        </is>
      </c>
      <c r="N113" s="39" t="inlineStr">
        <is>
          <t>Check</t>
        </is>
      </c>
      <c r="O113" s="39" t="inlineStr">
        <is>
          <t>Yes</t>
        </is>
      </c>
      <c r="P113" s="39" t="inlineStr">
        <is>
          <t>No</t>
        </is>
      </c>
      <c r="Q113" s="39" t="inlineStr">
        <is>
          <t>No</t>
        </is>
      </c>
      <c r="R113" s="39" t="inlineStr">
        <is>
          <t>No</t>
        </is>
      </c>
      <c r="S113" s="39" t="inlineStr">
        <is>
          <t>No</t>
        </is>
      </c>
      <c r="T113" s="39" t="inlineStr">
        <is>
          <t>Any</t>
        </is>
      </c>
      <c r="U113" s="39" t="inlineStr">
        <is>
          <t>No</t>
        </is>
      </c>
      <c r="V113" s="39" t="inlineStr">
        <is>
          <t>No</t>
        </is>
      </c>
      <c r="W113" s="39" t="inlineStr">
        <is>
          <t>In-person</t>
        </is>
      </c>
      <c r="X113" s="39" t="inlineStr">
        <is>
          <t>Free</t>
        </is>
      </c>
      <c r="Y113" s="39" t="inlineStr">
        <is>
          <t>Yes</t>
        </is>
      </c>
      <c r="Z113" s="37" t="inlineStr">
        <is>
          <t>Fellowship</t>
        </is>
      </c>
      <c r="AA113" s="37" t="inlineStr">
        <is>
          <t>Healthcare, Federal Employment</t>
        </is>
      </c>
      <c r="AB113" s="37" t="inlineStr">
        <is>
          <t>VA jobs that use military medic/corpsman training at VA medical centers, with no additional licensure required; apply through USAJOBS</t>
        </is>
      </c>
      <c r="AC113" s="37" t="inlineStr">
        <is>
          <t>Free (paid federal job)</t>
        </is>
      </c>
      <c r="AD113" s="37" t="inlineStr">
        <is>
          <t>Federal salary</t>
        </is>
      </c>
      <c r="AE113" s="37" t="inlineStr">
        <is>
          <t>In person</t>
        </is>
      </c>
      <c r="AF113" s="37" t="inlineStr">
        <is>
          <t>Rolling / varies</t>
        </is>
      </c>
      <c r="AG113" s="37" t="inlineStr">
        <is>
          <t>Varies</t>
        </is>
      </c>
      <c r="AH113" s="37" t="inlineStr">
        <is>
          <t>Varies</t>
        </is>
      </c>
      <c r="AI113" s="37" t="inlineStr">
        <is>
          <t>VA medical centers nationwide</t>
        </is>
      </c>
      <c r="AJ113" s="37" t="inlineStr">
        <is>
          <t>U.S. Department of Veterans Affairs</t>
        </is>
      </c>
      <c r="AK113" s="37" t="inlineStr">
        <is>
          <t>Veterans who served as military medics or corpsmen</t>
        </is>
      </c>
      <c r="AL113" s="37" t="inlineStr">
        <is>
          <t>Flyer: vacareers.va.gov/wp-content/uploads/sites/5/ictp-flyer.pdf. | Verification: Oct 4, 2026 from the official page at the Full URL.</t>
        </is>
      </c>
      <c r="AM113" s="37" t="inlineStr">
        <is>
          <t>Unknown</t>
        </is>
      </c>
      <c r="AN113" s="39" t="inlineStr">
        <is>
          <t>Verified</t>
        </is>
      </c>
      <c r="AO113" s="39" t="inlineStr">
        <is>
          <t>Oct 4, 2026</t>
        </is>
      </c>
      <c r="AP113" s="42" t="inlineStr">
        <is>
          <t>Open</t>
        </is>
      </c>
      <c r="AQ113" s="37" t="inlineStr">
        <is>
          <t>https://news.va.gov/117541/care-veterans-intermediate-care-technician-va/</t>
        </is>
      </c>
    </row>
    <row r="114" ht="60" customHeight="1">
      <c r="A114" s="29" t="inlineStr">
        <is>
          <t>Accenture Digital Skills: Artificial Intelligence (FutureLearn)</t>
        </is>
      </c>
      <c r="B114" s="30" t="inlineStr">
        <is>
          <t>AI/ML</t>
        </is>
      </c>
      <c r="C114" s="30" t="inlineStr">
        <is>
          <t>AI/ML</t>
        </is>
      </c>
      <c r="D114" s="31" t="n">
        <v>2</v>
      </c>
      <c r="E114" s="30" t="inlineStr">
        <is>
          <t>Free CPD-certified course; certificate terms need checking.</t>
        </is>
      </c>
      <c r="F114" s="30" t="inlineStr">
        <is>
          <t>Business Analyst; AI-curious professionals</t>
        </is>
      </c>
      <c r="G114" s="32" t="inlineStr">
        <is>
          <t>Rolling</t>
        </is>
      </c>
      <c r="H114" s="33" t="n">
        <v>46331</v>
      </c>
      <c r="I114" s="34">
        <f>IF(ISNUMBER(H114),H114-TODAY(),"")</f>
        <v/>
      </c>
      <c r="J114" s="32" t="inlineStr">
        <is>
          <t>No</t>
        </is>
      </c>
      <c r="K114" s="32" t="inlineStr">
        <is>
          <t>No</t>
        </is>
      </c>
      <c r="L114" s="32" t="inlineStr">
        <is>
          <t>No</t>
        </is>
      </c>
      <c r="M114" s="32" t="inlineStr">
        <is>
          <t>Yes</t>
        </is>
      </c>
      <c r="N114" s="32" t="inlineStr">
        <is>
          <t>Yes</t>
        </is>
      </c>
      <c r="O114" s="32" t="inlineStr">
        <is>
          <t>Yes</t>
        </is>
      </c>
      <c r="P114" s="32" t="inlineStr">
        <is>
          <t>Yes</t>
        </is>
      </c>
      <c r="Q114" s="32" t="inlineStr">
        <is>
          <t>No</t>
        </is>
      </c>
      <c r="R114" s="32" t="inlineStr">
        <is>
          <t>No</t>
        </is>
      </c>
      <c r="S114" s="32" t="inlineStr">
        <is>
          <t>No</t>
        </is>
      </c>
      <c r="T114" s="32" t="inlineStr">
        <is>
          <t>Any</t>
        </is>
      </c>
      <c r="U114" s="32" t="inlineStr">
        <is>
          <t>No</t>
        </is>
      </c>
      <c r="V114" s="32" t="inlineStr">
        <is>
          <t>No</t>
        </is>
      </c>
      <c r="W114" s="32" t="inlineStr">
        <is>
          <t>Online</t>
        </is>
      </c>
      <c r="X114" s="32" t="inlineStr">
        <is>
          <t>Free</t>
        </is>
      </c>
      <c r="Y114" s="32" t="inlineStr">
        <is>
          <t>No</t>
        </is>
      </c>
      <c r="Z114" s="30" t="inlineStr">
        <is>
          <t>Cert</t>
        </is>
      </c>
      <c r="AA114" s="30" t="inlineStr">
        <is>
          <t>AI, Generative AI</t>
        </is>
      </c>
      <c r="AB114" s="30" t="inlineStr">
        <is>
          <t>Free 3-week intro to AI (history, GenAI, benefits, responsible AI) from Accenture</t>
        </is>
      </c>
      <c r="AC114" s="30" t="inlineStr">
        <is>
          <t>Free course; the page also lists paid upgrade prices ($244.99 / $349.99). The reel says Accenture covers the certificate; not confirmed on the page.</t>
        </is>
      </c>
      <c r="AD114" s="30" t="inlineStr">
        <is>
          <t>No</t>
        </is>
      </c>
      <c r="AE114" s="30" t="inlineStr">
        <is>
          <t>Online, self-paced</t>
        </is>
      </c>
      <c r="AF114" s="30" t="inlineStr">
        <is>
          <t>Enrol before Nov 5, 2026 (FutureLearn retirement)</t>
        </is>
      </c>
      <c r="AG114" s="30" t="inlineStr">
        <is>
          <t>Rolling</t>
        </is>
      </c>
      <c r="AH114" s="30" t="inlineStr">
        <is>
          <t>3 weeks, 2 hours a week</t>
        </is>
      </c>
      <c r="AI114" s="30" t="inlineStr">
        <is>
          <t>Online</t>
        </is>
      </c>
      <c r="AJ114" s="30" t="inlineStr">
        <is>
          <t>Accenture via FutureLearn</t>
        </is>
      </c>
      <c r="AK114" s="30" t="inlineStr">
        <is>
          <t>Anyone</t>
        </is>
      </c>
      <c r="AL114" s="30" t="inlineStr">
        <is>
          <t>IMPORTANT: "All courses retire from FutureLearn on Nov 5, 2026" - enrol before then; 12 months to finish after enrolling. | Verification: Oct 4, 2026 from the official page.</t>
        </is>
      </c>
      <c r="AM114" s="30" t="inlineStr">
        <is>
          <t>Unknown</t>
        </is>
      </c>
      <c r="AN114" s="32" t="inlineStr">
        <is>
          <t>Partly</t>
        </is>
      </c>
      <c r="AO114" s="32" t="inlineStr">
        <is>
          <t>Oct 4, 2026</t>
        </is>
      </c>
      <c r="AP114" s="35" t="inlineStr">
        <is>
          <t>Open</t>
        </is>
      </c>
      <c r="AQ114" s="30" t="inlineStr">
        <is>
          <t>https://www.futurelearn.com/courses/artificial-intelligence</t>
        </is>
      </c>
    </row>
    <row r="115" ht="60" customHeight="1">
      <c r="A115" s="36" t="inlineStr">
        <is>
          <t>AI Fluency for Creative Work (Anthropic)</t>
        </is>
      </c>
      <c r="B115" s="37" t="inlineStr">
        <is>
          <t>AI/ML</t>
        </is>
      </c>
      <c r="C115" s="37" t="inlineStr">
        <is>
          <t>AI/ML</t>
        </is>
      </c>
      <c r="D115" s="38" t="n">
        <v>2</v>
      </c>
      <c r="E115" s="37" t="inlineStr">
        <is>
          <t>Free course with a certificate of completion.</t>
        </is>
      </c>
      <c r="F115" s="37" t="inlineStr">
        <is>
          <t>Writer; Designer; Content Creator</t>
        </is>
      </c>
      <c r="G115" s="39" t="inlineStr">
        <is>
          <t>Rolling</t>
        </is>
      </c>
      <c r="H115" s="40" t="n"/>
      <c r="I115" s="41">
        <f>IF(ISNUMBER(H115),H115-TODAY(),"")</f>
        <v/>
      </c>
      <c r="J115" s="39" t="inlineStr">
        <is>
          <t>No</t>
        </is>
      </c>
      <c r="K115" s="39" t="inlineStr">
        <is>
          <t>No</t>
        </is>
      </c>
      <c r="L115" s="39" t="inlineStr">
        <is>
          <t>No</t>
        </is>
      </c>
      <c r="M115" s="39" t="inlineStr">
        <is>
          <t>Yes</t>
        </is>
      </c>
      <c r="N115" s="39" t="inlineStr">
        <is>
          <t>Yes</t>
        </is>
      </c>
      <c r="O115" s="39" t="inlineStr">
        <is>
          <t>Yes</t>
        </is>
      </c>
      <c r="P115" s="39" t="inlineStr">
        <is>
          <t>Yes</t>
        </is>
      </c>
      <c r="Q115" s="39" t="inlineStr">
        <is>
          <t>No</t>
        </is>
      </c>
      <c r="R115" s="39" t="inlineStr">
        <is>
          <t>No</t>
        </is>
      </c>
      <c r="S115" s="39" t="inlineStr">
        <is>
          <t>No</t>
        </is>
      </c>
      <c r="T115" s="39" t="inlineStr">
        <is>
          <t>Any</t>
        </is>
      </c>
      <c r="U115" s="39" t="inlineStr">
        <is>
          <t>No</t>
        </is>
      </c>
      <c r="V115" s="39" t="inlineStr">
        <is>
          <t>No</t>
        </is>
      </c>
      <c r="W115" s="39" t="inlineStr">
        <is>
          <t>Online</t>
        </is>
      </c>
      <c r="X115" s="39" t="inlineStr">
        <is>
          <t>Free</t>
        </is>
      </c>
      <c r="Y115" s="39" t="inlineStr">
        <is>
          <t>No</t>
        </is>
      </c>
      <c r="Z115" s="37" t="inlineStr">
        <is>
          <t>Cert</t>
        </is>
      </c>
      <c r="AA115" s="37" t="inlineStr">
        <is>
          <t>AI, Creative</t>
        </is>
      </c>
      <c r="AB115" s="37" t="inlineStr">
        <is>
          <t>Free course for creative professionals on deciding how and when to use AI in creative work, ending in a certificate</t>
        </is>
      </c>
      <c r="AC115" s="37" t="inlineStr">
        <is>
          <t>Free ("Register | FREE")</t>
        </is>
      </c>
      <c r="AD115" s="37" t="inlineStr">
        <is>
          <t>No</t>
        </is>
      </c>
      <c r="AE115" s="37" t="inlineStr">
        <is>
          <t>Online, self-paced</t>
        </is>
      </c>
      <c r="AF115" s="37" t="inlineStr">
        <is>
          <t>None (self-paced)</t>
        </is>
      </c>
      <c r="AG115" s="37" t="inlineStr">
        <is>
          <t>Rolling</t>
        </is>
      </c>
      <c r="AH115" s="37" t="inlineStr">
        <is>
          <t>Unknown on page (reel says about 5 hours)</t>
        </is>
      </c>
      <c r="AI115" s="37" t="inlineStr">
        <is>
          <t>Online</t>
        </is>
      </c>
      <c r="AJ115" s="37" t="inlineStr">
        <is>
          <t>Anthropic</t>
        </is>
      </c>
      <c r="AK115" s="37" t="inlineStr">
        <is>
          <t>Anyone; access to an AI tool recommended</t>
        </is>
      </c>
      <c r="AL115" s="37" t="inlineStr">
        <is>
          <t>Verification: Oct 4, 2026 from the official page.</t>
        </is>
      </c>
      <c r="AM115" s="37" t="inlineStr">
        <is>
          <t>Unknown</t>
        </is>
      </c>
      <c r="AN115" s="39" t="inlineStr">
        <is>
          <t>Verified</t>
        </is>
      </c>
      <c r="AO115" s="39" t="inlineStr">
        <is>
          <t>Oct 4, 2026</t>
        </is>
      </c>
      <c r="AP115" s="42" t="inlineStr">
        <is>
          <t>Open</t>
        </is>
      </c>
      <c r="AQ115" s="37" t="inlineStr">
        <is>
          <t>https://anthropic.skilljar.com/ai-fluency-for-creative-work</t>
        </is>
      </c>
    </row>
    <row r="116" ht="60" customHeight="1">
      <c r="A116" s="29" t="inlineStr">
        <is>
          <t>AI Fluency: Framework &amp; Foundations (Anthropic)</t>
        </is>
      </c>
      <c r="B116" s="30" t="inlineStr">
        <is>
          <t>AI/ML</t>
        </is>
      </c>
      <c r="C116" s="30" t="inlineStr">
        <is>
          <t>AI/ML</t>
        </is>
      </c>
      <c r="D116" s="31" t="n">
        <v>2</v>
      </c>
      <c r="E116" s="30" t="inlineStr">
        <is>
          <t>Free course with final assessment and certificate.</t>
        </is>
      </c>
      <c r="F116" s="30" t="inlineStr">
        <is>
          <t>Any professional</t>
        </is>
      </c>
      <c r="G116" s="32" t="inlineStr">
        <is>
          <t>Rolling</t>
        </is>
      </c>
      <c r="H116" s="33" t="n"/>
      <c r="I116" s="34">
        <f>IF(ISNUMBER(H116),H116-TODAY(),"")</f>
        <v/>
      </c>
      <c r="J116" s="32" t="inlineStr">
        <is>
          <t>No</t>
        </is>
      </c>
      <c r="K116" s="32" t="inlineStr">
        <is>
          <t>No</t>
        </is>
      </c>
      <c r="L116" s="32" t="inlineStr">
        <is>
          <t>No</t>
        </is>
      </c>
      <c r="M116" s="32" t="inlineStr">
        <is>
          <t>Yes</t>
        </is>
      </c>
      <c r="N116" s="32" t="inlineStr">
        <is>
          <t>Yes</t>
        </is>
      </c>
      <c r="O116" s="32" t="inlineStr">
        <is>
          <t>Yes</t>
        </is>
      </c>
      <c r="P116" s="32" t="inlineStr">
        <is>
          <t>Yes</t>
        </is>
      </c>
      <c r="Q116" s="32" t="inlineStr">
        <is>
          <t>No</t>
        </is>
      </c>
      <c r="R116" s="32" t="inlineStr">
        <is>
          <t>No</t>
        </is>
      </c>
      <c r="S116" s="32" t="inlineStr">
        <is>
          <t>No</t>
        </is>
      </c>
      <c r="T116" s="32" t="inlineStr">
        <is>
          <t>Any</t>
        </is>
      </c>
      <c r="U116" s="32" t="inlineStr">
        <is>
          <t>No</t>
        </is>
      </c>
      <c r="V116" s="32" t="inlineStr">
        <is>
          <t>No</t>
        </is>
      </c>
      <c r="W116" s="32" t="inlineStr">
        <is>
          <t>Online</t>
        </is>
      </c>
      <c r="X116" s="32" t="inlineStr">
        <is>
          <t>Free</t>
        </is>
      </c>
      <c r="Y116" s="32" t="inlineStr">
        <is>
          <t>No</t>
        </is>
      </c>
      <c r="Z116" s="30" t="inlineStr">
        <is>
          <t>Cert</t>
        </is>
      </c>
      <c r="AA116" s="30" t="inlineStr">
        <is>
          <t>AI Literacy</t>
        </is>
      </c>
      <c r="AB116" s="30" t="inlineStr">
        <is>
          <t>Free course on working with AI effectively and safely (the 4D framework), with a final assessment and certificate of completion</t>
        </is>
      </c>
      <c r="AC116" s="30" t="inlineStr">
        <is>
          <t>Free ("Register | FREE")</t>
        </is>
      </c>
      <c r="AD116" s="30" t="inlineStr">
        <is>
          <t>No</t>
        </is>
      </c>
      <c r="AE116" s="30" t="inlineStr">
        <is>
          <t>Online, self-paced</t>
        </is>
      </c>
      <c r="AF116" s="30" t="inlineStr">
        <is>
          <t>None (self-paced)</t>
        </is>
      </c>
      <c r="AG116" s="30" t="inlineStr">
        <is>
          <t>Rolling</t>
        </is>
      </c>
      <c r="AH116" s="30" t="inlineStr">
        <is>
          <t>Unknown on page</t>
        </is>
      </c>
      <c r="AI116" s="30" t="inlineStr">
        <is>
          <t>Online</t>
        </is>
      </c>
      <c r="AJ116" s="30" t="inlineStr">
        <is>
          <t>Anthropic</t>
        </is>
      </c>
      <c r="AK116" s="30" t="inlineStr">
        <is>
          <t>Anyone</t>
        </is>
      </c>
      <c r="AL116" s="30" t="inlineStr">
        <is>
          <t>anthropic.com/ai-fluency redirects here. | Verification: Oct 4, 2026 from the official page.</t>
        </is>
      </c>
      <c r="AM116" s="30" t="inlineStr">
        <is>
          <t>Unknown</t>
        </is>
      </c>
      <c r="AN116" s="32" t="inlineStr">
        <is>
          <t>Verified</t>
        </is>
      </c>
      <c r="AO116" s="32" t="inlineStr">
        <is>
          <t>Oct 4, 2026</t>
        </is>
      </c>
      <c r="AP116" s="35" t="inlineStr">
        <is>
          <t>Open</t>
        </is>
      </c>
      <c r="AQ116" s="30" t="inlineStr">
        <is>
          <t>https://anthropic.skilljar.com/ai-fluency-framework-foundations</t>
        </is>
      </c>
    </row>
    <row r="117" ht="60" customHeight="1">
      <c r="A117" s="36" t="inlineStr">
        <is>
          <t>Canva AI certification (Canva Design School)</t>
        </is>
      </c>
      <c r="B117" s="37" t="inlineStr">
        <is>
          <t>AI/ML</t>
        </is>
      </c>
      <c r="C117" s="37" t="inlineStr">
        <is>
          <t>AI/ML</t>
        </is>
      </c>
      <c r="D117" s="38" t="n">
        <v>2</v>
      </c>
      <c r="E117" s="37" t="inlineStr">
        <is>
          <t>Free course certificate.</t>
        </is>
      </c>
      <c r="F117" s="37" t="inlineStr">
        <is>
          <t>Teacher; Marketing Coordinator; Content Creator</t>
        </is>
      </c>
      <c r="G117" s="39" t="inlineStr">
        <is>
          <t>Rolling</t>
        </is>
      </c>
      <c r="H117" s="40" t="n"/>
      <c r="I117" s="41">
        <f>IF(ISNUMBER(H117),H117-TODAY(),"")</f>
        <v/>
      </c>
      <c r="J117" s="39" t="inlineStr">
        <is>
          <t>No</t>
        </is>
      </c>
      <c r="K117" s="39" t="inlineStr">
        <is>
          <t>No</t>
        </is>
      </c>
      <c r="L117" s="39" t="inlineStr">
        <is>
          <t>No</t>
        </is>
      </c>
      <c r="M117" s="39" t="inlineStr">
        <is>
          <t>Yes</t>
        </is>
      </c>
      <c r="N117" s="39" t="inlineStr">
        <is>
          <t>Yes</t>
        </is>
      </c>
      <c r="O117" s="39" t="inlineStr">
        <is>
          <t>Yes</t>
        </is>
      </c>
      <c r="P117" s="39" t="inlineStr">
        <is>
          <t>Yes</t>
        </is>
      </c>
      <c r="Q117" s="39" t="inlineStr">
        <is>
          <t>No</t>
        </is>
      </c>
      <c r="R117" s="39" t="inlineStr">
        <is>
          <t>No</t>
        </is>
      </c>
      <c r="S117" s="39" t="inlineStr">
        <is>
          <t>No</t>
        </is>
      </c>
      <c r="T117" s="39" t="inlineStr">
        <is>
          <t>Any</t>
        </is>
      </c>
      <c r="U117" s="39" t="inlineStr">
        <is>
          <t>No</t>
        </is>
      </c>
      <c r="V117" s="39" t="inlineStr">
        <is>
          <t>No</t>
        </is>
      </c>
      <c r="W117" s="39" t="inlineStr">
        <is>
          <t>Online</t>
        </is>
      </c>
      <c r="X117" s="39" t="inlineStr">
        <is>
          <t>Free</t>
        </is>
      </c>
      <c r="Y117" s="39" t="inlineStr">
        <is>
          <t>No</t>
        </is>
      </c>
      <c r="Z117" s="37" t="inlineStr">
        <is>
          <t>Cert</t>
        </is>
      </c>
      <c r="AA117" s="37" t="inlineStr">
        <is>
          <t>AI, Design</t>
        </is>
      </c>
      <c r="AB117" s="37" t="inlineStr">
        <is>
          <t>Free one-hour Canva AI certification with a shareable certificate (the reel's link goes to the 8-lesson "AI in the classroom" course with a 20-question test)</t>
        </is>
      </c>
      <c r="AC117" s="37" t="inlineStr">
        <is>
          <t>Free ("a free, one-hour Canva AI certification")</t>
        </is>
      </c>
      <c r="AD117" s="37" t="inlineStr">
        <is>
          <t>No</t>
        </is>
      </c>
      <c r="AE117" s="37" t="inlineStr">
        <is>
          <t>Online, self-paced</t>
        </is>
      </c>
      <c r="AF117" s="37" t="inlineStr">
        <is>
          <t>None (self-paced)</t>
        </is>
      </c>
      <c r="AG117" s="37" t="inlineStr">
        <is>
          <t>Rolling</t>
        </is>
      </c>
      <c r="AH117" s="37" t="inlineStr">
        <is>
          <t>About 1 hour</t>
        </is>
      </c>
      <c r="AI117" s="37" t="inlineStr">
        <is>
          <t>Online</t>
        </is>
      </c>
      <c r="AJ117" s="37" t="inlineStr">
        <is>
          <t>Canva</t>
        </is>
      </c>
      <c r="AK117" s="37" t="inlineStr">
        <is>
          <t>Anyone with a free Canva account</t>
        </is>
      </c>
      <c r="AL117" s="37" t="inlineStr">
        <is>
          <t>AI in the classroom: canva.com/design-school/courses/ai-in-the-classroom/ | Verification: Oct 4, 2026 from the official page.</t>
        </is>
      </c>
      <c r="AM117" s="37" t="inlineStr">
        <is>
          <t>Unknown</t>
        </is>
      </c>
      <c r="AN117" s="39" t="inlineStr">
        <is>
          <t>Verified</t>
        </is>
      </c>
      <c r="AO117" s="39" t="inlineStr">
        <is>
          <t>Oct 4, 2026</t>
        </is>
      </c>
      <c r="AP117" s="42" t="inlineStr">
        <is>
          <t>Open</t>
        </is>
      </c>
      <c r="AQ117" s="37" t="inlineStr">
        <is>
          <t>https://www.canva.com/design-school/</t>
        </is>
      </c>
    </row>
    <row r="118" ht="60" customHeight="1">
      <c r="A118" s="29" t="inlineStr">
        <is>
          <t>Claude 101 (Anthropic Academy) - free course with certificate</t>
        </is>
      </c>
      <c r="B118" s="30" t="inlineStr">
        <is>
          <t>AI/ML</t>
        </is>
      </c>
      <c r="C118" s="30" t="inlineStr">
        <is>
          <t>AI/ML</t>
        </is>
      </c>
      <c r="D118" s="31" t="n">
        <v>2</v>
      </c>
      <c r="E118" s="30" t="inlineStr">
        <is>
          <t>Free course with a completion certificate at most; builds skills, low weight with employers.</t>
        </is>
      </c>
      <c r="F118" s="30" t="inlineStr">
        <is>
          <t>Any professional; AI-assisted office roles</t>
        </is>
      </c>
      <c r="G118" s="32" t="inlineStr">
        <is>
          <t>Rolling</t>
        </is>
      </c>
      <c r="H118" s="33" t="n"/>
      <c r="I118" s="34">
        <f>IF(ISNUMBER(H118),H118-TODAY(),"")</f>
        <v/>
      </c>
      <c r="J118" s="32" t="inlineStr">
        <is>
          <t>No</t>
        </is>
      </c>
      <c r="K118" s="32" t="inlineStr">
        <is>
          <t>No</t>
        </is>
      </c>
      <c r="L118" s="32" t="inlineStr">
        <is>
          <t>No</t>
        </is>
      </c>
      <c r="M118" s="32" t="inlineStr">
        <is>
          <t>Yes</t>
        </is>
      </c>
      <c r="N118" s="32" t="inlineStr">
        <is>
          <t>Yes</t>
        </is>
      </c>
      <c r="O118" s="32" t="inlineStr">
        <is>
          <t>Yes</t>
        </is>
      </c>
      <c r="P118" s="32" t="inlineStr">
        <is>
          <t>Yes</t>
        </is>
      </c>
      <c r="Q118" s="32" t="inlineStr">
        <is>
          <t>No</t>
        </is>
      </c>
      <c r="R118" s="32" t="inlineStr">
        <is>
          <t>No</t>
        </is>
      </c>
      <c r="S118" s="32" t="inlineStr">
        <is>
          <t>No</t>
        </is>
      </c>
      <c r="T118" s="32" t="inlineStr">
        <is>
          <t>Any</t>
        </is>
      </c>
      <c r="U118" s="32" t="inlineStr">
        <is>
          <t>No</t>
        </is>
      </c>
      <c r="V118" s="32" t="inlineStr">
        <is>
          <t>No</t>
        </is>
      </c>
      <c r="W118" s="32" t="inlineStr">
        <is>
          <t>Online</t>
        </is>
      </c>
      <c r="X118" s="32" t="inlineStr">
        <is>
          <t>Free</t>
        </is>
      </c>
      <c r="Y118" s="32" t="inlineStr">
        <is>
          <t>No</t>
        </is>
      </c>
      <c r="Z118" s="30" t="inlineStr">
        <is>
          <t>Cert</t>
        </is>
      </c>
      <c r="AA118" s="30" t="inlineStr">
        <is>
          <t>Artificial Intelligence</t>
        </is>
      </c>
      <c r="AB118" s="30" t="inlineStr">
        <is>
          <t>Free self-paced course on using Claude for everyday work (projects, artifacts, skills, connecting tools, research) with a certificate of completion</t>
        </is>
      </c>
      <c r="AC118" s="30" t="inlineStr">
        <is>
          <t>Free (free Skilljar account; no Anthropic account needed)</t>
        </is>
      </c>
      <c r="AD118" s="30" t="inlineStr">
        <is>
          <t>No</t>
        </is>
      </c>
      <c r="AE118" s="30" t="inlineStr">
        <is>
          <t>Online, self-paced</t>
        </is>
      </c>
      <c r="AF118" s="30" t="inlineStr">
        <is>
          <t>None (self-paced)</t>
        </is>
      </c>
      <c r="AG118" s="30" t="inlineStr">
        <is>
          <t>Rolling</t>
        </is>
      </c>
      <c r="AH118" s="30" t="inlineStr">
        <is>
          <t>Self-paced</t>
        </is>
      </c>
      <c r="AI118" s="30" t="inlineStr">
        <is>
          <t>Online</t>
        </is>
      </c>
      <c r="AJ118" s="30" t="inlineStr">
        <is>
          <t>Anthropic</t>
        </is>
      </c>
      <c r="AK118" s="30" t="inlineStr">
        <is>
          <t>Anyone</t>
        </is>
      </c>
      <c r="AL118" s="30" t="inlineStr">
        <is>
          <t>Required for the Claude Corps fellowship application. More free Anthropic Academy courses at anthropic.skilljar.com. | Verification: Oct 4, 2026 from the official page at the Full URL.</t>
        </is>
      </c>
      <c r="AM118" s="30" t="inlineStr">
        <is>
          <t>Unknown</t>
        </is>
      </c>
      <c r="AN118" s="32" t="inlineStr">
        <is>
          <t>Verified</t>
        </is>
      </c>
      <c r="AO118" s="32" t="inlineStr">
        <is>
          <t>Oct 4, 2026</t>
        </is>
      </c>
      <c r="AP118" s="35" t="inlineStr">
        <is>
          <t>Open</t>
        </is>
      </c>
      <c r="AQ118" s="30" t="inlineStr">
        <is>
          <t>https://anthropic.skilljar.com/claude-101</t>
        </is>
      </c>
    </row>
    <row r="119" ht="60" customHeight="1">
      <c r="A119" s="36" t="inlineStr">
        <is>
          <t>DeepLearning.AI short courses</t>
        </is>
      </c>
      <c r="B119" s="37" t="inlineStr">
        <is>
          <t>AI/ML</t>
        </is>
      </c>
      <c r="C119" s="37" t="inlineStr">
        <is>
          <t>AI/ML</t>
        </is>
      </c>
      <c r="D119" s="38" t="n">
        <v>2</v>
      </c>
      <c r="E119" s="37" t="inlineStr">
        <is>
          <t>Free course with a completion certificate at most; builds skills, low weight with employers.</t>
        </is>
      </c>
      <c r="F119" s="37" t="inlineStr">
        <is>
          <t>AI Engineer; Machine Learning Engineer; Data Scientist; AI Product Manager</t>
        </is>
      </c>
      <c r="G119" s="39" t="inlineStr">
        <is>
          <t>Rolling</t>
        </is>
      </c>
      <c r="H119" s="40" t="n"/>
      <c r="I119" s="41">
        <f>IF(ISNUMBER(H119),H119-TODAY(),"")</f>
        <v/>
      </c>
      <c r="J119" s="39" t="inlineStr">
        <is>
          <t>No</t>
        </is>
      </c>
      <c r="K119" s="39" t="inlineStr">
        <is>
          <t>No</t>
        </is>
      </c>
      <c r="L119" s="39" t="inlineStr">
        <is>
          <t>No</t>
        </is>
      </c>
      <c r="M119" s="39" t="inlineStr">
        <is>
          <t>Yes</t>
        </is>
      </c>
      <c r="N119" s="39" t="inlineStr">
        <is>
          <t>Yes</t>
        </is>
      </c>
      <c r="O119" s="39" t="inlineStr">
        <is>
          <t>Yes</t>
        </is>
      </c>
      <c r="P119" s="39" t="inlineStr">
        <is>
          <t>Yes</t>
        </is>
      </c>
      <c r="Q119" s="39" t="inlineStr">
        <is>
          <t>No</t>
        </is>
      </c>
      <c r="R119" s="39" t="inlineStr">
        <is>
          <t>No</t>
        </is>
      </c>
      <c r="S119" s="39" t="inlineStr">
        <is>
          <t>No</t>
        </is>
      </c>
      <c r="T119" s="39" t="inlineStr">
        <is>
          <t>Any</t>
        </is>
      </c>
      <c r="U119" s="39" t="inlineStr">
        <is>
          <t>No</t>
        </is>
      </c>
      <c r="V119" s="39" t="inlineStr">
        <is>
          <t>No</t>
        </is>
      </c>
      <c r="W119" s="39" t="inlineStr">
        <is>
          <t>Online</t>
        </is>
      </c>
      <c r="X119" s="39" t="inlineStr">
        <is>
          <t>Free</t>
        </is>
      </c>
      <c r="Y119" s="39" t="inlineStr">
        <is>
          <t>No</t>
        </is>
      </c>
      <c r="Z119" s="37" t="inlineStr">
        <is>
          <t>Cert</t>
        </is>
      </c>
      <c r="AA119" s="37" t="inlineStr">
        <is>
          <t>Artificial Intelligence</t>
        </is>
      </c>
      <c r="AB119" s="37" t="inlineStr">
        <is>
          <t>Free short courses on LLMs (Large Language Models), agents, RAG, MLOps</t>
        </is>
      </c>
      <c r="AC119" s="37" t="inlineStr">
        <is>
          <t>Free (open to all)</t>
        </is>
      </c>
      <c r="AD119" s="37" t="inlineStr">
        <is>
          <t>No</t>
        </is>
      </c>
      <c r="AE119" s="37" t="inlineStr">
        <is>
          <t>Online</t>
        </is>
      </c>
      <c r="AF119" s="37" t="inlineStr">
        <is>
          <t>Rolling</t>
        </is>
      </c>
      <c r="AG119" s="37" t="inlineStr">
        <is>
          <t>Anytime</t>
        </is>
      </c>
      <c r="AH119" s="37" t="inlineStr">
        <is>
          <t>1 to 2 hours each</t>
        </is>
      </c>
      <c r="AI119" s="37" t="inlineStr">
        <is>
          <t>Online</t>
        </is>
      </c>
      <c r="AJ119" s="37" t="inlineStr">
        <is>
          <t>DeepLearning.AI</t>
        </is>
      </c>
      <c r="AK119" s="37" t="inlineStr">
        <is>
          <t>Anyone</t>
        </is>
      </c>
      <c r="AL119" s="37" t="inlineStr">
        <is>
          <t>Verification: Link live (HTTP 200); details from official page/search not fully re-confirmed.</t>
        </is>
      </c>
      <c r="AM119" s="37" t="inlineStr">
        <is>
          <t>N/A</t>
        </is>
      </c>
      <c r="AN119" s="39" t="inlineStr">
        <is>
          <t>Partly</t>
        </is>
      </c>
      <c r="AO119" s="39" t="inlineStr">
        <is>
          <t>Oct 4, 2026</t>
        </is>
      </c>
      <c r="AP119" s="42" t="inlineStr">
        <is>
          <t>Open</t>
        </is>
      </c>
      <c r="AQ119" s="37" t="inlineStr">
        <is>
          <t>https://www.deeplearning.ai/courses</t>
        </is>
      </c>
    </row>
    <row r="120" ht="60" customHeight="1">
      <c r="A120" s="29" t="inlineStr">
        <is>
          <t>Elements of AI (free online course)</t>
        </is>
      </c>
      <c r="B120" s="30" t="inlineStr">
        <is>
          <t>AI/ML</t>
        </is>
      </c>
      <c r="C120" s="30" t="inlineStr">
        <is>
          <t>AI/ML</t>
        </is>
      </c>
      <c r="D120" s="31" t="n">
        <v>2</v>
      </c>
      <c r="E120" s="30" t="inlineStr">
        <is>
          <t>Free university-built AI course with a certificate.</t>
        </is>
      </c>
      <c r="F120" s="30" t="inlineStr">
        <is>
          <t>AI-curious professionals; Business Analyst</t>
        </is>
      </c>
      <c r="G120" s="32" t="inlineStr">
        <is>
          <t>Rolling</t>
        </is>
      </c>
      <c r="H120" s="33" t="n"/>
      <c r="I120" s="34">
        <f>IF(ISNUMBER(H120),H120-TODAY(),"")</f>
        <v/>
      </c>
      <c r="J120" s="32" t="inlineStr">
        <is>
          <t>No</t>
        </is>
      </c>
      <c r="K120" s="32" t="inlineStr">
        <is>
          <t>No</t>
        </is>
      </c>
      <c r="L120" s="32" t="inlineStr">
        <is>
          <t>No</t>
        </is>
      </c>
      <c r="M120" s="32" t="inlineStr">
        <is>
          <t>Yes</t>
        </is>
      </c>
      <c r="N120" s="32" t="inlineStr">
        <is>
          <t>Yes</t>
        </is>
      </c>
      <c r="O120" s="32" t="inlineStr">
        <is>
          <t>Yes</t>
        </is>
      </c>
      <c r="P120" s="32" t="inlineStr">
        <is>
          <t>Yes</t>
        </is>
      </c>
      <c r="Q120" s="32" t="inlineStr">
        <is>
          <t>No</t>
        </is>
      </c>
      <c r="R120" s="32" t="inlineStr">
        <is>
          <t>No</t>
        </is>
      </c>
      <c r="S120" s="32" t="inlineStr">
        <is>
          <t>No</t>
        </is>
      </c>
      <c r="T120" s="32" t="inlineStr">
        <is>
          <t>Any</t>
        </is>
      </c>
      <c r="U120" s="32" t="inlineStr">
        <is>
          <t>No</t>
        </is>
      </c>
      <c r="V120" s="32" t="inlineStr">
        <is>
          <t>No</t>
        </is>
      </c>
      <c r="W120" s="32" t="inlineStr">
        <is>
          <t>Online</t>
        </is>
      </c>
      <c r="X120" s="32" t="inlineStr">
        <is>
          <t>Free</t>
        </is>
      </c>
      <c r="Y120" s="32" t="inlineStr">
        <is>
          <t>No</t>
        </is>
      </c>
      <c r="Z120" s="30" t="inlineStr">
        <is>
          <t>Cert</t>
        </is>
      </c>
      <c r="AA120" s="30" t="inlineStr">
        <is>
          <t>AI Literacy</t>
        </is>
      </c>
      <c r="AB120" s="30" t="inlineStr">
        <is>
          <t>Free self-paced intro to AI (no math or programming), plus Building AI for those with basic Python</t>
        </is>
      </c>
      <c r="AC120" s="30" t="inlineStr">
        <is>
          <t>Free</t>
        </is>
      </c>
      <c r="AD120" s="30" t="inlineStr">
        <is>
          <t>No</t>
        </is>
      </c>
      <c r="AE120" s="30" t="inlineStr">
        <is>
          <t>Online, self-paced</t>
        </is>
      </c>
      <c r="AF120" s="30" t="inlineStr">
        <is>
          <t>None (self-paced)</t>
        </is>
      </c>
      <c r="AG120" s="30" t="inlineStr">
        <is>
          <t>Rolling</t>
        </is>
      </c>
      <c r="AH120" s="30" t="inlineStr">
        <is>
          <t>Self-paced</t>
        </is>
      </c>
      <c r="AI120" s="30" t="inlineStr">
        <is>
          <t>Online</t>
        </is>
      </c>
      <c r="AJ120" s="30" t="inlineStr">
        <is>
          <t>MinnaLearn and University of Helsinki</t>
        </is>
      </c>
      <c r="AK120" s="30" t="inlineStr">
        <is>
          <t>Anyone</t>
        </is>
      </c>
      <c r="AL120" s="30" t="inlineStr">
        <is>
          <t>The reel says finishing lets you request 2 free University of Helsinki credits; the fetched page did not mention credits, so check. | Verification: Oct 4, 2026 from the official page.</t>
        </is>
      </c>
      <c r="AM120" s="30" t="inlineStr">
        <is>
          <t>Unknown</t>
        </is>
      </c>
      <c r="AN120" s="32" t="inlineStr">
        <is>
          <t>Partly</t>
        </is>
      </c>
      <c r="AO120" s="32" t="inlineStr">
        <is>
          <t>Oct 4, 2026</t>
        </is>
      </c>
      <c r="AP120" s="35" t="inlineStr">
        <is>
          <t>Open</t>
        </is>
      </c>
      <c r="AQ120" s="30" t="inlineStr">
        <is>
          <t>https://www.elementsofai.com/</t>
        </is>
      </c>
    </row>
    <row r="121" ht="60" customHeight="1">
      <c r="A121" s="36" t="inlineStr">
        <is>
          <t>fast.ai Practical Deep Learning for Coders</t>
        </is>
      </c>
      <c r="B121" s="37" t="inlineStr">
        <is>
          <t>AI/ML</t>
        </is>
      </c>
      <c r="C121" s="37" t="inlineStr">
        <is>
          <t>AI/ML</t>
        </is>
      </c>
      <c r="D121" s="38" t="n">
        <v>2</v>
      </c>
      <c r="E121" s="37" t="inlineStr">
        <is>
          <t>Free course with a completion certificate at most; builds skills, low weight with employers.</t>
        </is>
      </c>
      <c r="F121" s="37" t="inlineStr">
        <is>
          <t>AI Engineer; Machine Learning Engineer; Data Scientist; AI Product Manager</t>
        </is>
      </c>
      <c r="G121" s="39" t="inlineStr">
        <is>
          <t>Rolling</t>
        </is>
      </c>
      <c r="H121" s="40" t="n"/>
      <c r="I121" s="41">
        <f>IF(ISNUMBER(H121),H121-TODAY(),"")</f>
        <v/>
      </c>
      <c r="J121" s="39" t="inlineStr">
        <is>
          <t>No</t>
        </is>
      </c>
      <c r="K121" s="39" t="inlineStr">
        <is>
          <t>No</t>
        </is>
      </c>
      <c r="L121" s="39" t="inlineStr">
        <is>
          <t>No</t>
        </is>
      </c>
      <c r="M121" s="39" t="inlineStr">
        <is>
          <t>Yes</t>
        </is>
      </c>
      <c r="N121" s="39" t="inlineStr">
        <is>
          <t>Yes</t>
        </is>
      </c>
      <c r="O121" s="39" t="inlineStr">
        <is>
          <t>Yes</t>
        </is>
      </c>
      <c r="P121" s="39" t="inlineStr">
        <is>
          <t>Yes</t>
        </is>
      </c>
      <c r="Q121" s="39" t="inlineStr">
        <is>
          <t>No</t>
        </is>
      </c>
      <c r="R121" s="39" t="inlineStr">
        <is>
          <t>No</t>
        </is>
      </c>
      <c r="S121" s="39" t="inlineStr">
        <is>
          <t>No</t>
        </is>
      </c>
      <c r="T121" s="39" t="inlineStr">
        <is>
          <t>Any</t>
        </is>
      </c>
      <c r="U121" s="39" t="inlineStr">
        <is>
          <t>No</t>
        </is>
      </c>
      <c r="V121" s="39" t="inlineStr">
        <is>
          <t>No</t>
        </is>
      </c>
      <c r="W121" s="39" t="inlineStr">
        <is>
          <t>Online</t>
        </is>
      </c>
      <c r="X121" s="39" t="inlineStr">
        <is>
          <t>Free</t>
        </is>
      </c>
      <c r="Y121" s="39" t="inlineStr">
        <is>
          <t>No</t>
        </is>
      </c>
      <c r="Z121" s="37" t="inlineStr">
        <is>
          <t>Cert</t>
        </is>
      </c>
      <c r="AA121" s="37" t="inlineStr">
        <is>
          <t>Artificial Intelligence</t>
        </is>
      </c>
      <c r="AB121" s="37" t="inlineStr">
        <is>
          <t>Free top-down deep learning course (PyTorch)</t>
        </is>
      </c>
      <c r="AC121" s="37" t="inlineStr">
        <is>
          <t>Free (open to all)</t>
        </is>
      </c>
      <c r="AD121" s="37" t="inlineStr">
        <is>
          <t>No</t>
        </is>
      </c>
      <c r="AE121" s="37" t="inlineStr">
        <is>
          <t>Online self-paced</t>
        </is>
      </c>
      <c r="AF121" s="37" t="inlineStr">
        <is>
          <t>Rolling</t>
        </is>
      </c>
      <c r="AG121" s="37" t="inlineStr">
        <is>
          <t>Anytime</t>
        </is>
      </c>
      <c r="AH121" s="37" t="inlineStr">
        <is>
          <t>~7 weeks part-time</t>
        </is>
      </c>
      <c r="AI121" s="37" t="inlineStr">
        <is>
          <t>Online</t>
        </is>
      </c>
      <c r="AJ121" s="37" t="inlineStr">
        <is>
          <t>fast.ai</t>
        </is>
      </c>
      <c r="AK121" s="37" t="inlineStr">
        <is>
          <t>Anyone</t>
        </is>
      </c>
      <c r="AL121" s="37" t="inlineStr">
        <is>
          <t>Not veteran-specific; included as free high-value AI (Artificial Intelligence) training. | Verification: course.fast.ai: free course.</t>
        </is>
      </c>
      <c r="AM121" s="37" t="inlineStr">
        <is>
          <t>N/A</t>
        </is>
      </c>
      <c r="AN121" s="39" t="inlineStr">
        <is>
          <t>Verified</t>
        </is>
      </c>
      <c r="AO121" s="39" t="inlineStr">
        <is>
          <t>Oct 1, 2026</t>
        </is>
      </c>
      <c r="AP121" s="42" t="inlineStr">
        <is>
          <t>Open</t>
        </is>
      </c>
      <c r="AQ121" s="37" t="inlineStr">
        <is>
          <t>https://course.fast.ai/</t>
        </is>
      </c>
    </row>
    <row r="122" ht="60" customHeight="1">
      <c r="A122" s="29" t="inlineStr">
        <is>
          <t>GenAI 101 (Kelley School of Business, Indiana University)</t>
        </is>
      </c>
      <c r="B122" s="30" t="inlineStr">
        <is>
          <t>AI/ML</t>
        </is>
      </c>
      <c r="C122" s="30" t="inlineStr">
        <is>
          <t>AI/ML</t>
        </is>
      </c>
      <c r="D122" s="31" t="n">
        <v>2</v>
      </c>
      <c r="E122" s="30" t="inlineStr">
        <is>
          <t>Free university course with a digital badge.</t>
        </is>
      </c>
      <c r="F122" s="30" t="inlineStr">
        <is>
          <t>Any professional</t>
        </is>
      </c>
      <c r="G122" s="32" t="inlineStr">
        <is>
          <t>Rolling</t>
        </is>
      </c>
      <c r="H122" s="33" t="n"/>
      <c r="I122" s="34">
        <f>IF(ISNUMBER(H122),H122-TODAY(),"")</f>
        <v/>
      </c>
      <c r="J122" s="32" t="inlineStr">
        <is>
          <t>No</t>
        </is>
      </c>
      <c r="K122" s="32" t="inlineStr">
        <is>
          <t>No</t>
        </is>
      </c>
      <c r="L122" s="32" t="inlineStr">
        <is>
          <t>No</t>
        </is>
      </c>
      <c r="M122" s="32" t="inlineStr">
        <is>
          <t>Yes</t>
        </is>
      </c>
      <c r="N122" s="32" t="inlineStr">
        <is>
          <t>Yes</t>
        </is>
      </c>
      <c r="O122" s="32" t="inlineStr">
        <is>
          <t>Yes</t>
        </is>
      </c>
      <c r="P122" s="32" t="inlineStr">
        <is>
          <t>Yes</t>
        </is>
      </c>
      <c r="Q122" s="32" t="inlineStr">
        <is>
          <t>No</t>
        </is>
      </c>
      <c r="R122" s="32" t="inlineStr">
        <is>
          <t>No</t>
        </is>
      </c>
      <c r="S122" s="32" t="inlineStr">
        <is>
          <t>No</t>
        </is>
      </c>
      <c r="T122" s="32" t="inlineStr">
        <is>
          <t>Any</t>
        </is>
      </c>
      <c r="U122" s="32" t="inlineStr">
        <is>
          <t>No</t>
        </is>
      </c>
      <c r="V122" s="32" t="inlineStr">
        <is>
          <t>No</t>
        </is>
      </c>
      <c r="W122" s="32" t="inlineStr">
        <is>
          <t>Online</t>
        </is>
      </c>
      <c r="X122" s="32" t="inlineStr">
        <is>
          <t>Free</t>
        </is>
      </c>
      <c r="Y122" s="32" t="inlineStr">
        <is>
          <t>No</t>
        </is>
      </c>
      <c r="Z122" s="30" t="inlineStr">
        <is>
          <t>Cert</t>
        </is>
      </c>
      <c r="AA122" s="30" t="inlineStr">
        <is>
          <t>Generative AI</t>
        </is>
      </c>
      <c r="AB122" s="30" t="inlineStr">
        <is>
          <t>Free self-paced generative AI course using free tools (ChatGPT, Gemini, Claude) with a Kelley Executive Education GenAI 101 Badge</t>
        </is>
      </c>
      <c r="AC122" s="30" t="inlineStr">
        <is>
          <t>Free</t>
        </is>
      </c>
      <c r="AD122" s="30" t="inlineStr">
        <is>
          <t>No</t>
        </is>
      </c>
      <c r="AE122" s="30" t="inlineStr">
        <is>
          <t>Online, self-paced</t>
        </is>
      </c>
      <c r="AF122" s="30" t="inlineStr">
        <is>
          <t>None (self-paced)</t>
        </is>
      </c>
      <c r="AG122" s="30" t="inlineStr">
        <is>
          <t>Rolling</t>
        </is>
      </c>
      <c r="AH122" s="30" t="inlineStr">
        <is>
          <t>3 hours</t>
        </is>
      </c>
      <c r="AI122" s="30" t="inlineStr">
        <is>
          <t>Online</t>
        </is>
      </c>
      <c r="AJ122" s="30" t="inlineStr">
        <is>
          <t>Indiana University Kelley Executive Education</t>
        </is>
      </c>
      <c r="AK122" s="30" t="inlineStr">
        <is>
          <t>Anyone (free IU Guest account)</t>
        </is>
      </c>
      <c r="AL122" s="30" t="inlineStr">
        <is>
          <t>Not the credit-bearing X101 course. | Verification: Oct 4, 2026 from the official page.</t>
        </is>
      </c>
      <c r="AM122" s="30" t="inlineStr">
        <is>
          <t>Unknown</t>
        </is>
      </c>
      <c r="AN122" s="32" t="inlineStr">
        <is>
          <t>Verified</t>
        </is>
      </c>
      <c r="AO122" s="32" t="inlineStr">
        <is>
          <t>Oct 4, 2026</t>
        </is>
      </c>
      <c r="AP122" s="35" t="inlineStr">
        <is>
          <t>Open</t>
        </is>
      </c>
      <c r="AQ122" s="30" t="inlineStr">
        <is>
          <t>https://expand.iu.edu/browse/kelley/ksbee/courses/public-genai-101</t>
        </is>
      </c>
    </row>
    <row r="123" ht="60" customHeight="1">
      <c r="A123" s="36" t="inlineStr">
        <is>
          <t>Global MOOC on the Ethics of AI (UNESCO, Coursera)</t>
        </is>
      </c>
      <c r="B123" s="37" t="inlineStr">
        <is>
          <t>AI/ML</t>
        </is>
      </c>
      <c r="C123" s="37" t="inlineStr">
        <is>
          <t>AI/ML</t>
        </is>
      </c>
      <c r="D123" s="38" t="n">
        <v>2</v>
      </c>
      <c r="E123" s="37" t="inlineStr">
        <is>
          <t>Free course; shareable certificate.</t>
        </is>
      </c>
      <c r="F123" s="37" t="inlineStr">
        <is>
          <t>Policy Analyst; Compliance Specialist; AI Product Manager</t>
        </is>
      </c>
      <c r="G123" s="39" t="inlineStr">
        <is>
          <t>Rolling</t>
        </is>
      </c>
      <c r="H123" s="40" t="n"/>
      <c r="I123" s="41">
        <f>IF(ISNUMBER(H123),H123-TODAY(),"")</f>
        <v/>
      </c>
      <c r="J123" s="39" t="inlineStr">
        <is>
          <t>No</t>
        </is>
      </c>
      <c r="K123" s="39" t="inlineStr">
        <is>
          <t>No</t>
        </is>
      </c>
      <c r="L123" s="39" t="inlineStr">
        <is>
          <t>No</t>
        </is>
      </c>
      <c r="M123" s="39" t="inlineStr">
        <is>
          <t>Yes</t>
        </is>
      </c>
      <c r="N123" s="39" t="inlineStr">
        <is>
          <t>Yes</t>
        </is>
      </c>
      <c r="O123" s="39" t="inlineStr">
        <is>
          <t>Yes</t>
        </is>
      </c>
      <c r="P123" s="39" t="inlineStr">
        <is>
          <t>Yes</t>
        </is>
      </c>
      <c r="Q123" s="39" t="inlineStr">
        <is>
          <t>No</t>
        </is>
      </c>
      <c r="R123" s="39" t="inlineStr">
        <is>
          <t>No</t>
        </is>
      </c>
      <c r="S123" s="39" t="inlineStr">
        <is>
          <t>No</t>
        </is>
      </c>
      <c r="T123" s="39" t="inlineStr">
        <is>
          <t>Any</t>
        </is>
      </c>
      <c r="U123" s="39" t="inlineStr">
        <is>
          <t>No</t>
        </is>
      </c>
      <c r="V123" s="39" t="inlineStr">
        <is>
          <t>No</t>
        </is>
      </c>
      <c r="W123" s="39" t="inlineStr">
        <is>
          <t>Online</t>
        </is>
      </c>
      <c r="X123" s="39" t="inlineStr">
        <is>
          <t>Free</t>
        </is>
      </c>
      <c r="Y123" s="39" t="inlineStr">
        <is>
          <t>No</t>
        </is>
      </c>
      <c r="Z123" s="37" t="inlineStr">
        <is>
          <t>Cert</t>
        </is>
      </c>
      <c r="AA123" s="37" t="inlineStr">
        <is>
          <t>AI Ethics, Governance</t>
        </is>
      </c>
      <c r="AB123" s="37" t="inlineStr">
        <is>
          <t>10-module course on AI ethics (fairness, privacy, transparency, governance) in 12 languages with a shareable certificate</t>
        </is>
      </c>
      <c r="AC123" s="37" t="inlineStr">
        <is>
          <t>Free to enroll ("Enroll for free"); whether the certificate is free is not stated in the fetched page (the reel says it is)</t>
        </is>
      </c>
      <c r="AD123" s="37" t="inlineStr">
        <is>
          <t>No</t>
        </is>
      </c>
      <c r="AE123" s="37" t="inlineStr">
        <is>
          <t>Online, self-paced</t>
        </is>
      </c>
      <c r="AF123" s="37" t="inlineStr">
        <is>
          <t>None (self-paced)</t>
        </is>
      </c>
      <c r="AG123" s="37" t="inlineStr">
        <is>
          <t>Rolling</t>
        </is>
      </c>
      <c r="AH123" s="37" t="inlineStr">
        <is>
          <t>About 10 hours</t>
        </is>
      </c>
      <c r="AI123" s="37" t="inlineStr">
        <is>
          <t>Online</t>
        </is>
      </c>
      <c r="AJ123" s="37" t="inlineStr">
        <is>
          <t>UNESCO via Coursera</t>
        </is>
      </c>
      <c r="AK123" s="37" t="inlineStr">
        <is>
          <t>Anyone</t>
        </is>
      </c>
      <c r="AL123" s="37" t="inlineStr">
        <is>
          <t>Verification: Oct 4, 2026 from the official page.</t>
        </is>
      </c>
      <c r="AM123" s="37" t="inlineStr">
        <is>
          <t>Unknown</t>
        </is>
      </c>
      <c r="AN123" s="39" t="inlineStr">
        <is>
          <t>Partly</t>
        </is>
      </c>
      <c r="AO123" s="39" t="inlineStr">
        <is>
          <t>Oct 4, 2026</t>
        </is>
      </c>
      <c r="AP123" s="42" t="inlineStr">
        <is>
          <t>Open</t>
        </is>
      </c>
      <c r="AQ123" s="37" t="inlineStr">
        <is>
          <t>https://www.coursera.org/learn/global-mooc-on-the-ethics-of-ai</t>
        </is>
      </c>
    </row>
    <row r="124" ht="60" customHeight="1">
      <c r="A124" s="29" t="inlineStr">
        <is>
          <t>Google Machine Learning Crash Course</t>
        </is>
      </c>
      <c r="B124" s="30" t="inlineStr">
        <is>
          <t>AI/ML</t>
        </is>
      </c>
      <c r="C124" s="30" t="inlineStr">
        <is>
          <t>AI/ML</t>
        </is>
      </c>
      <c r="D124" s="31" t="n">
        <v>2</v>
      </c>
      <c r="E124" s="30" t="inlineStr">
        <is>
          <t>Free course with a completion certificate at most; builds skills, low weight with employers.</t>
        </is>
      </c>
      <c r="F124" s="30" t="inlineStr">
        <is>
          <t>AI Engineer; Machine Learning Engineer; Data Scientist; AI Product Manager</t>
        </is>
      </c>
      <c r="G124" s="32" t="inlineStr">
        <is>
          <t>Rolling</t>
        </is>
      </c>
      <c r="H124" s="33" t="n"/>
      <c r="I124" s="34">
        <f>IF(ISNUMBER(H124),H124-TODAY(),"")</f>
        <v/>
      </c>
      <c r="J124" s="32" t="inlineStr">
        <is>
          <t>No</t>
        </is>
      </c>
      <c r="K124" s="32" t="inlineStr">
        <is>
          <t>No</t>
        </is>
      </c>
      <c r="L124" s="32" t="inlineStr">
        <is>
          <t>No</t>
        </is>
      </c>
      <c r="M124" s="32" t="inlineStr">
        <is>
          <t>Yes</t>
        </is>
      </c>
      <c r="N124" s="32" t="inlineStr">
        <is>
          <t>Yes</t>
        </is>
      </c>
      <c r="O124" s="32" t="inlineStr">
        <is>
          <t>Yes</t>
        </is>
      </c>
      <c r="P124" s="32" t="inlineStr">
        <is>
          <t>Yes</t>
        </is>
      </c>
      <c r="Q124" s="32" t="inlineStr">
        <is>
          <t>No</t>
        </is>
      </c>
      <c r="R124" s="32" t="inlineStr">
        <is>
          <t>No</t>
        </is>
      </c>
      <c r="S124" s="32" t="inlineStr">
        <is>
          <t>No</t>
        </is>
      </c>
      <c r="T124" s="32" t="inlineStr">
        <is>
          <t>Any</t>
        </is>
      </c>
      <c r="U124" s="32" t="inlineStr">
        <is>
          <t>No</t>
        </is>
      </c>
      <c r="V124" s="32" t="inlineStr">
        <is>
          <t>No</t>
        </is>
      </c>
      <c r="W124" s="32" t="inlineStr">
        <is>
          <t>Online</t>
        </is>
      </c>
      <c r="X124" s="32" t="inlineStr">
        <is>
          <t>Free</t>
        </is>
      </c>
      <c r="Y124" s="32" t="inlineStr">
        <is>
          <t>No</t>
        </is>
      </c>
      <c r="Z124" s="30" t="inlineStr">
        <is>
          <t>Cert</t>
        </is>
      </c>
      <c r="AA124" s="30" t="inlineStr">
        <is>
          <t>Artificial Intelligence</t>
        </is>
      </c>
      <c r="AB124" s="30" t="inlineStr">
        <is>
          <t>Free ML (Machine Learning) fundamentals course</t>
        </is>
      </c>
      <c r="AC124" s="30" t="inlineStr">
        <is>
          <t>Free (open to all)</t>
        </is>
      </c>
      <c r="AD124" s="30" t="inlineStr">
        <is>
          <t>No</t>
        </is>
      </c>
      <c r="AE124" s="30" t="inlineStr">
        <is>
          <t>Online</t>
        </is>
      </c>
      <c r="AF124" s="30" t="inlineStr">
        <is>
          <t>Rolling</t>
        </is>
      </c>
      <c r="AG124" s="30" t="inlineStr">
        <is>
          <t>Anytime</t>
        </is>
      </c>
      <c r="AH124" s="30" t="inlineStr">
        <is>
          <t>~15 hours</t>
        </is>
      </c>
      <c r="AI124" s="30" t="inlineStr">
        <is>
          <t>Online</t>
        </is>
      </c>
      <c r="AJ124" s="30" t="inlineStr">
        <is>
          <t>Google</t>
        </is>
      </c>
      <c r="AK124" s="30" t="inlineStr">
        <is>
          <t>Anyone</t>
        </is>
      </c>
      <c r="AL124" s="30" t="inlineStr">
        <is>
          <t>Verification: Link live (HTTP 200); details from official page/search not fully re-confirmed.</t>
        </is>
      </c>
      <c r="AM124" s="30" t="inlineStr">
        <is>
          <t>N/A</t>
        </is>
      </c>
      <c r="AN124" s="32" t="inlineStr">
        <is>
          <t>Partly</t>
        </is>
      </c>
      <c r="AO124" s="32" t="inlineStr">
        <is>
          <t>Sep 30, 2026</t>
        </is>
      </c>
      <c r="AP124" s="35" t="inlineStr">
        <is>
          <t>Open</t>
        </is>
      </c>
      <c r="AQ124" s="30" t="inlineStr">
        <is>
          <t>https://developers.google.com/machine-learning/crash-course</t>
        </is>
      </c>
    </row>
    <row r="125" ht="60" customHeight="1">
      <c r="A125" s="36" t="inlineStr">
        <is>
          <t>HP LIFE: AI for Beginners</t>
        </is>
      </c>
      <c r="B125" s="37" t="inlineStr">
        <is>
          <t>AI/ML</t>
        </is>
      </c>
      <c r="C125" s="37" t="inlineStr">
        <is>
          <t>AI/ML; Entrepreneurship</t>
        </is>
      </c>
      <c r="D125" s="38" t="n">
        <v>2</v>
      </c>
      <c r="E125" s="37" t="inlineStr">
        <is>
          <t>Free course certificate.</t>
        </is>
      </c>
      <c r="F125" s="37" t="inlineStr">
        <is>
          <t>Small Business Owner; Any professional</t>
        </is>
      </c>
      <c r="G125" s="39" t="inlineStr">
        <is>
          <t>Rolling</t>
        </is>
      </c>
      <c r="H125" s="40" t="n"/>
      <c r="I125" s="41">
        <f>IF(ISNUMBER(H125),H125-TODAY(),"")</f>
        <v/>
      </c>
      <c r="J125" s="39" t="inlineStr">
        <is>
          <t>No</t>
        </is>
      </c>
      <c r="K125" s="39" t="inlineStr">
        <is>
          <t>No</t>
        </is>
      </c>
      <c r="L125" s="39" t="inlineStr">
        <is>
          <t>No</t>
        </is>
      </c>
      <c r="M125" s="39" t="inlineStr">
        <is>
          <t>Yes</t>
        </is>
      </c>
      <c r="N125" s="39" t="inlineStr">
        <is>
          <t>Yes</t>
        </is>
      </c>
      <c r="O125" s="39" t="inlineStr">
        <is>
          <t>Yes</t>
        </is>
      </c>
      <c r="P125" s="39" t="inlineStr">
        <is>
          <t>Yes</t>
        </is>
      </c>
      <c r="Q125" s="39" t="inlineStr">
        <is>
          <t>No</t>
        </is>
      </c>
      <c r="R125" s="39" t="inlineStr">
        <is>
          <t>No</t>
        </is>
      </c>
      <c r="S125" s="39" t="inlineStr">
        <is>
          <t>No</t>
        </is>
      </c>
      <c r="T125" s="39" t="inlineStr">
        <is>
          <t>Any</t>
        </is>
      </c>
      <c r="U125" s="39" t="inlineStr">
        <is>
          <t>No</t>
        </is>
      </c>
      <c r="V125" s="39" t="inlineStr">
        <is>
          <t>No</t>
        </is>
      </c>
      <c r="W125" s="39" t="inlineStr">
        <is>
          <t>Online</t>
        </is>
      </c>
      <c r="X125" s="39" t="inlineStr">
        <is>
          <t>Free</t>
        </is>
      </c>
      <c r="Y125" s="39" t="inlineStr">
        <is>
          <t>No</t>
        </is>
      </c>
      <c r="Z125" s="37" t="inlineStr">
        <is>
          <t>Cert</t>
        </is>
      </c>
      <c r="AA125" s="37" t="inlineStr">
        <is>
          <t>AI, Entrepreneurship</t>
        </is>
      </c>
      <c r="AB125" s="37" t="inlineStr">
        <is>
          <t>Free short AI course (key concepts, generative AI, LLMs) with a certificate of completion; part of 30+ free HP LIFE courses</t>
        </is>
      </c>
      <c r="AC125" s="37" t="inlineStr">
        <is>
          <t>Free</t>
        </is>
      </c>
      <c r="AD125" s="37" t="inlineStr">
        <is>
          <t>No</t>
        </is>
      </c>
      <c r="AE125" s="37" t="inlineStr">
        <is>
          <t>Online, self-paced</t>
        </is>
      </c>
      <c r="AF125" s="37" t="inlineStr">
        <is>
          <t>None (self-paced)</t>
        </is>
      </c>
      <c r="AG125" s="37" t="inlineStr">
        <is>
          <t>Rolling</t>
        </is>
      </c>
      <c r="AH125" s="37" t="inlineStr">
        <is>
          <t>No more than 60 minutes</t>
        </is>
      </c>
      <c r="AI125" s="37" t="inlineStr">
        <is>
          <t>Online</t>
        </is>
      </c>
      <c r="AJ125" s="37" t="inlineStr">
        <is>
          <t>HP LIFE (HP Foundation) with UNIDO</t>
        </is>
      </c>
      <c r="AK125" s="37" t="inlineStr">
        <is>
          <t>Anyone (free account)</t>
        </is>
      </c>
      <c r="AL125" s="37" t="inlineStr">
        <is>
          <t>Over 439,000 enrolled per the page. | Verification: Oct 4, 2026 from the official page.</t>
        </is>
      </c>
      <c r="AM125" s="37" t="inlineStr">
        <is>
          <t>Unknown</t>
        </is>
      </c>
      <c r="AN125" s="39" t="inlineStr">
        <is>
          <t>Verified</t>
        </is>
      </c>
      <c r="AO125" s="39" t="inlineStr">
        <is>
          <t>Oct 4, 2026</t>
        </is>
      </c>
      <c r="AP125" s="42" t="inlineStr">
        <is>
          <t>Open</t>
        </is>
      </c>
      <c r="AQ125" s="37" t="inlineStr">
        <is>
          <t>https://www.life-global.org/course/391-ai-for-beginners</t>
        </is>
      </c>
    </row>
    <row r="126" ht="60" customHeight="1">
      <c r="A126" s="29" t="inlineStr">
        <is>
          <t>Hugging Face Learn (LLM, Agents, Deep RL courses)</t>
        </is>
      </c>
      <c r="B126" s="30" t="inlineStr">
        <is>
          <t>AI/ML</t>
        </is>
      </c>
      <c r="C126" s="30" t="inlineStr">
        <is>
          <t>AI/ML</t>
        </is>
      </c>
      <c r="D126" s="31" t="n">
        <v>2</v>
      </c>
      <c r="E126" s="30" t="inlineStr">
        <is>
          <t>Free course with a completion certificate at most; builds skills, low weight with employers.</t>
        </is>
      </c>
      <c r="F126" s="30" t="inlineStr">
        <is>
          <t>AI Engineer; Machine Learning Engineer; Data Scientist; AI Product Manager</t>
        </is>
      </c>
      <c r="G126" s="32" t="inlineStr">
        <is>
          <t>Rolling</t>
        </is>
      </c>
      <c r="H126" s="33" t="n"/>
      <c r="I126" s="34">
        <f>IF(ISNUMBER(H126),H126-TODAY(),"")</f>
        <v/>
      </c>
      <c r="J126" s="32" t="inlineStr">
        <is>
          <t>No</t>
        </is>
      </c>
      <c r="K126" s="32" t="inlineStr">
        <is>
          <t>No</t>
        </is>
      </c>
      <c r="L126" s="32" t="inlineStr">
        <is>
          <t>No</t>
        </is>
      </c>
      <c r="M126" s="32" t="inlineStr">
        <is>
          <t>Yes</t>
        </is>
      </c>
      <c r="N126" s="32" t="inlineStr">
        <is>
          <t>Yes</t>
        </is>
      </c>
      <c r="O126" s="32" t="inlineStr">
        <is>
          <t>Yes</t>
        </is>
      </c>
      <c r="P126" s="32" t="inlineStr">
        <is>
          <t>Yes</t>
        </is>
      </c>
      <c r="Q126" s="32" t="inlineStr">
        <is>
          <t>No</t>
        </is>
      </c>
      <c r="R126" s="32" t="inlineStr">
        <is>
          <t>No</t>
        </is>
      </c>
      <c r="S126" s="32" t="inlineStr">
        <is>
          <t>No</t>
        </is>
      </c>
      <c r="T126" s="32" t="inlineStr">
        <is>
          <t>Any</t>
        </is>
      </c>
      <c r="U126" s="32" t="inlineStr">
        <is>
          <t>No</t>
        </is>
      </c>
      <c r="V126" s="32" t="inlineStr">
        <is>
          <t>No</t>
        </is>
      </c>
      <c r="W126" s="32" t="inlineStr">
        <is>
          <t>Online</t>
        </is>
      </c>
      <c r="X126" s="32" t="inlineStr">
        <is>
          <t>Free</t>
        </is>
      </c>
      <c r="Y126" s="32" t="inlineStr">
        <is>
          <t>No</t>
        </is>
      </c>
      <c r="Z126" s="30" t="inlineStr">
        <is>
          <t>Cert</t>
        </is>
      </c>
      <c r="AA126" s="30" t="inlineStr">
        <is>
          <t>Artificial Intelligence</t>
        </is>
      </c>
      <c r="AB126" s="30" t="inlineStr">
        <is>
          <t>Free courses with certificates of completion for some</t>
        </is>
      </c>
      <c r="AC126" s="30" t="inlineStr">
        <is>
          <t>Free (open to all)</t>
        </is>
      </c>
      <c r="AD126" s="30" t="inlineStr">
        <is>
          <t>No</t>
        </is>
      </c>
      <c r="AE126" s="30" t="inlineStr">
        <is>
          <t>Online</t>
        </is>
      </c>
      <c r="AF126" s="30" t="inlineStr">
        <is>
          <t>Rolling</t>
        </is>
      </c>
      <c r="AG126" s="30" t="inlineStr">
        <is>
          <t>Anytime</t>
        </is>
      </c>
      <c r="AH126" s="30" t="inlineStr">
        <is>
          <t>Self-paced</t>
        </is>
      </c>
      <c r="AI126" s="30" t="inlineStr">
        <is>
          <t>Online</t>
        </is>
      </c>
      <c r="AJ126" s="30" t="inlineStr">
        <is>
          <t>Hugging Face</t>
        </is>
      </c>
      <c r="AK126" s="30" t="inlineStr">
        <is>
          <t>Anyone</t>
        </is>
      </c>
      <c r="AL126" s="30" t="inlineStr">
        <is>
          <t>Verification: Link live (HTTP 200); details from official page/search not fully re-confirmed.</t>
        </is>
      </c>
      <c r="AM126" s="30" t="inlineStr">
        <is>
          <t>N/A</t>
        </is>
      </c>
      <c r="AN126" s="32" t="inlineStr">
        <is>
          <t>Partly</t>
        </is>
      </c>
      <c r="AO126" s="32" t="inlineStr">
        <is>
          <t>Sep 30, 2026</t>
        </is>
      </c>
      <c r="AP126" s="35" t="inlineStr">
        <is>
          <t>Open</t>
        </is>
      </c>
      <c r="AQ126" s="30" t="inlineStr">
        <is>
          <t>https://huggingface.co/learn</t>
        </is>
      </c>
    </row>
    <row r="127" ht="60" customHeight="1">
      <c r="A127" s="36" t="inlineStr">
        <is>
          <t>IBM SkillsBuild for Veterans</t>
        </is>
      </c>
      <c r="B127" s="37" t="inlineStr">
        <is>
          <t>AI/ML</t>
        </is>
      </c>
      <c r="C127" s="37" t="inlineStr">
        <is>
          <t>AI/ML; Cloud; Cyber; Data; Career services</t>
        </is>
      </c>
      <c r="D127" s="38" t="n">
        <v>2</v>
      </c>
      <c r="E127" s="37" t="inlineStr">
        <is>
          <t>Vendor badge or course certificate; good for skills, limited weight with employers.</t>
        </is>
      </c>
      <c r="F127" s="37" t="inlineStr">
        <is>
          <t>AI Engineer; Machine Learning Engineer; Data Scientist; AI Product Manager</t>
        </is>
      </c>
      <c r="G127" s="39" t="inlineStr">
        <is>
          <t>Rolling</t>
        </is>
      </c>
      <c r="H127" s="40" t="n"/>
      <c r="I127" s="41">
        <f>IF(ISNUMBER(H127),H127-TODAY(),"")</f>
        <v/>
      </c>
      <c r="J127" s="39" t="inlineStr">
        <is>
          <t>No</t>
        </is>
      </c>
      <c r="K127" s="39" t="inlineStr">
        <is>
          <t>No</t>
        </is>
      </c>
      <c r="L127" s="39" t="inlineStr">
        <is>
          <t>No</t>
        </is>
      </c>
      <c r="M127" s="39" t="inlineStr">
        <is>
          <t>Yes</t>
        </is>
      </c>
      <c r="N127" s="39" t="inlineStr">
        <is>
          <t>Yes</t>
        </is>
      </c>
      <c r="O127" s="39" t="inlineStr">
        <is>
          <t>Yes</t>
        </is>
      </c>
      <c r="P127" s="39" t="inlineStr">
        <is>
          <t>Yes</t>
        </is>
      </c>
      <c r="Q127" s="39" t="inlineStr">
        <is>
          <t>No</t>
        </is>
      </c>
      <c r="R127" s="39" t="inlineStr">
        <is>
          <t>No</t>
        </is>
      </c>
      <c r="S127" s="39" t="inlineStr">
        <is>
          <t>No</t>
        </is>
      </c>
      <c r="T127" s="39" t="inlineStr">
        <is>
          <t>Any</t>
        </is>
      </c>
      <c r="U127" s="39" t="inlineStr">
        <is>
          <t>No</t>
        </is>
      </c>
      <c r="V127" s="39" t="inlineStr">
        <is>
          <t>No</t>
        </is>
      </c>
      <c r="W127" s="39" t="inlineStr">
        <is>
          <t>Online</t>
        </is>
      </c>
      <c r="X127" s="39" t="inlineStr">
        <is>
          <t>Free</t>
        </is>
      </c>
      <c r="Y127" s="39" t="inlineStr">
        <is>
          <t>No</t>
        </is>
      </c>
      <c r="Z127" s="37" t="inlineStr">
        <is>
          <t>Cert</t>
        </is>
      </c>
      <c r="AA127" s="37" t="inlineStr">
        <is>
          <t>Artificial Intelligence, Cybersecurity, Data, Cloud, Career Transition</t>
        </is>
      </c>
      <c r="AB127" s="37" t="inlineStr">
        <is>
          <t>Free courses and IBM digital credentials in AI (Artificial Intelligence), cyber, data, cloud</t>
        </is>
      </c>
      <c r="AC127" s="37" t="inlineStr">
        <is>
          <t>Free</t>
        </is>
      </c>
      <c r="AD127" s="37" t="inlineStr">
        <is>
          <t>No</t>
        </is>
      </c>
      <c r="AE127" s="37" t="inlineStr">
        <is>
          <t>Online self-paced</t>
        </is>
      </c>
      <c r="AF127" s="37" t="inlineStr">
        <is>
          <t>Unknown</t>
        </is>
      </c>
      <c r="AG127" s="37" t="inlineStr">
        <is>
          <t>Rolling</t>
        </is>
      </c>
      <c r="AH127" s="37" t="inlineStr">
        <is>
          <t>Self-paced</t>
        </is>
      </c>
      <c r="AI127" s="37" t="inlineStr">
        <is>
          <t>Nationwide</t>
        </is>
      </c>
      <c r="AJ127" s="37" t="inlineStr">
        <is>
          <t>IBM</t>
        </is>
      </c>
      <c r="AK127" s="37" t="inlineStr">
        <is>
          <t>Adults 18+; veteran-focused partner paths</t>
        </is>
      </c>
      <c r="AL127" s="37" t="inlineStr">
        <is>
          <t>Verification: skillsbuild.org: 100% free learning; VA (Department of Veterans Affairs) page confirms veteran eligibility.</t>
        </is>
      </c>
      <c r="AM127" s="37" t="inlineStr">
        <is>
          <t>Unknown</t>
        </is>
      </c>
      <c r="AN127" s="39" t="inlineStr">
        <is>
          <t>Verified</t>
        </is>
      </c>
      <c r="AO127" s="39" t="inlineStr">
        <is>
          <t>Oct 1, 2026</t>
        </is>
      </c>
      <c r="AP127" s="42" t="inlineStr">
        <is>
          <t>Open</t>
        </is>
      </c>
      <c r="AQ127" s="37" t="inlineStr">
        <is>
          <t>https://www.va.gov/education/other-va-education-benefits/ibm-skillsbuild-program/</t>
        </is>
      </c>
    </row>
    <row r="128" ht="60" customHeight="1">
      <c r="A128" s="29" t="inlineStr">
        <is>
          <t>Introduction to Generative AI (Santander Open Academy)</t>
        </is>
      </c>
      <c r="B128" s="30" t="inlineStr">
        <is>
          <t>AI/ML</t>
        </is>
      </c>
      <c r="C128" s="30" t="inlineStr">
        <is>
          <t>AI/ML</t>
        </is>
      </c>
      <c r="D128" s="31" t="n">
        <v>2</v>
      </c>
      <c r="E128" s="30" t="inlineStr">
        <is>
          <t>Free course certificate. (Currently closed.)</t>
        </is>
      </c>
      <c r="F128" s="30" t="inlineStr">
        <is>
          <t>Any professional</t>
        </is>
      </c>
      <c r="G128" s="32" t="inlineStr">
        <is>
          <t>Closed</t>
        </is>
      </c>
      <c r="H128" s="33" t="n"/>
      <c r="I128" s="34">
        <f>IF(ISNUMBER(H128),H128-TODAY(),"")</f>
        <v/>
      </c>
      <c r="J128" s="32" t="inlineStr">
        <is>
          <t>No</t>
        </is>
      </c>
      <c r="K128" s="32" t="inlineStr">
        <is>
          <t>No</t>
        </is>
      </c>
      <c r="L128" s="32" t="inlineStr">
        <is>
          <t>No</t>
        </is>
      </c>
      <c r="M128" s="32" t="inlineStr">
        <is>
          <t>Yes</t>
        </is>
      </c>
      <c r="N128" s="32" t="inlineStr">
        <is>
          <t>Yes</t>
        </is>
      </c>
      <c r="O128" s="32" t="inlineStr">
        <is>
          <t>Yes</t>
        </is>
      </c>
      <c r="P128" s="32" t="inlineStr">
        <is>
          <t>Yes</t>
        </is>
      </c>
      <c r="Q128" s="32" t="inlineStr">
        <is>
          <t>No</t>
        </is>
      </c>
      <c r="R128" s="32" t="inlineStr">
        <is>
          <t>No</t>
        </is>
      </c>
      <c r="S128" s="32" t="inlineStr">
        <is>
          <t>No</t>
        </is>
      </c>
      <c r="T128" s="32" t="inlineStr">
        <is>
          <t>Any</t>
        </is>
      </c>
      <c r="U128" s="32" t="inlineStr">
        <is>
          <t>No</t>
        </is>
      </c>
      <c r="V128" s="32" t="inlineStr">
        <is>
          <t>No</t>
        </is>
      </c>
      <c r="W128" s="32" t="inlineStr">
        <is>
          <t>Online</t>
        </is>
      </c>
      <c r="X128" s="32" t="inlineStr">
        <is>
          <t>Free</t>
        </is>
      </c>
      <c r="Y128" s="32" t="inlineStr">
        <is>
          <t>No</t>
        </is>
      </c>
      <c r="Z128" s="30" t="inlineStr">
        <is>
          <t>Cert</t>
        </is>
      </c>
      <c r="AA128" s="30" t="inlineStr">
        <is>
          <t>Generative AI</t>
        </is>
      </c>
      <c r="AB128" s="30" t="inlineStr">
        <is>
          <t>Free 8-hour self-paced generative AI course with a certificate of completion</t>
        </is>
      </c>
      <c r="AC128" s="30" t="inlineStr">
        <is>
          <t>Free ("completely free ... fully financed by Santander Bank")</t>
        </is>
      </c>
      <c r="AD128" s="30" t="inlineStr">
        <is>
          <t>No</t>
        </is>
      </c>
      <c r="AE128" s="30" t="inlineStr">
        <is>
          <t>Online, self-paced</t>
        </is>
      </c>
      <c r="AF128" s="30" t="inlineStr">
        <is>
          <t>Official course page is labeled "Closed" (Spanish page: "Finalizado") as of Oct 4, 2026; no new dates posted</t>
        </is>
      </c>
      <c r="AG128" s="30" t="inlineStr">
        <is>
          <t>Rolling</t>
        </is>
      </c>
      <c r="AH128" s="30" t="inlineStr">
        <is>
          <t>8 teaching hours</t>
        </is>
      </c>
      <c r="AI128" s="30" t="inlineStr">
        <is>
          <t>Online</t>
        </is>
      </c>
      <c r="AJ128" s="30" t="inlineStr">
        <is>
          <t>Santander Open Academy</t>
        </is>
      </c>
      <c r="AK128" s="30" t="inlineStr">
        <is>
          <t>Over 16 years old, any country</t>
        </is>
      </c>
      <c r="AL128" s="30" t="inlineStr">
        <is>
          <t>Oct 4, 2026 check: the English and Spanish course pages show a "Closed"/"Finalizado" label and the page data lists the course run ending Sep 30, 2025, although the FAQ still says it starts the day you apply. Check the page before relying on it. | Verification: Oct 4, 2026 from the official page.</t>
        </is>
      </c>
      <c r="AM128" s="30" t="inlineStr">
        <is>
          <t>Unknown</t>
        </is>
      </c>
      <c r="AN128" s="32" t="inlineStr">
        <is>
          <t>Verified</t>
        </is>
      </c>
      <c r="AO128" s="32" t="inlineStr">
        <is>
          <t>Oct 4, 2026</t>
        </is>
      </c>
      <c r="AP128" s="35" t="inlineStr">
        <is>
          <t>Open</t>
        </is>
      </c>
      <c r="AQ128" s="30" t="inlineStr">
        <is>
          <t>https://www.santanderopenacademy.com/en/courses/generative-artificial-intelligence.html</t>
        </is>
      </c>
    </row>
    <row r="129" ht="60" customHeight="1">
      <c r="A129" s="36" t="inlineStr">
        <is>
          <t>NVIDIA Deep Learning Institute (free self-paced courses)</t>
        </is>
      </c>
      <c r="B129" s="37" t="inlineStr">
        <is>
          <t>AI/ML</t>
        </is>
      </c>
      <c r="C129" s="37" t="inlineStr">
        <is>
          <t>AI/ML</t>
        </is>
      </c>
      <c r="D129" s="38" t="n">
        <v>2</v>
      </c>
      <c r="E129" s="37" t="inlineStr">
        <is>
          <t>Vendor badge or course certificate; good for skills, limited weight with employers.</t>
        </is>
      </c>
      <c r="F129" s="37" t="inlineStr">
        <is>
          <t>AI Engineer; Generative AI Engineer; Data Scientist</t>
        </is>
      </c>
      <c r="G129" s="39" t="inlineStr">
        <is>
          <t>Rolling</t>
        </is>
      </c>
      <c r="H129" s="40" t="n"/>
      <c r="I129" s="41">
        <f>IF(ISNUMBER(H129),H129-TODAY(),"")</f>
        <v/>
      </c>
      <c r="J129" s="39" t="inlineStr">
        <is>
          <t>No</t>
        </is>
      </c>
      <c r="K129" s="39" t="inlineStr">
        <is>
          <t>No</t>
        </is>
      </c>
      <c r="L129" s="39" t="inlineStr">
        <is>
          <t>No</t>
        </is>
      </c>
      <c r="M129" s="39" t="inlineStr">
        <is>
          <t>Yes</t>
        </is>
      </c>
      <c r="N129" s="39" t="inlineStr">
        <is>
          <t>Yes</t>
        </is>
      </c>
      <c r="O129" s="39" t="inlineStr">
        <is>
          <t>Yes</t>
        </is>
      </c>
      <c r="P129" s="39" t="inlineStr">
        <is>
          <t>Yes</t>
        </is>
      </c>
      <c r="Q129" s="39" t="inlineStr">
        <is>
          <t>No</t>
        </is>
      </c>
      <c r="R129" s="39" t="inlineStr">
        <is>
          <t>No</t>
        </is>
      </c>
      <c r="S129" s="39" t="inlineStr">
        <is>
          <t>No</t>
        </is>
      </c>
      <c r="T129" s="39" t="inlineStr">
        <is>
          <t>Any</t>
        </is>
      </c>
      <c r="U129" s="39" t="inlineStr">
        <is>
          <t>No</t>
        </is>
      </c>
      <c r="V129" s="39" t="inlineStr">
        <is>
          <t>No</t>
        </is>
      </c>
      <c r="W129" s="39" t="inlineStr">
        <is>
          <t>Online</t>
        </is>
      </c>
      <c r="X129" s="39" t="inlineStr">
        <is>
          <t>Free</t>
        </is>
      </c>
      <c r="Y129" s="39" t="inlineStr">
        <is>
          <t>No</t>
        </is>
      </c>
      <c r="Z129" s="37" t="inlineStr">
        <is>
          <t>Cert</t>
        </is>
      </c>
      <c r="AA129" s="37" t="inlineStr">
        <is>
          <t>Artificial Intelligence</t>
        </is>
      </c>
      <c r="AB129" s="37" t="inlineStr">
        <is>
          <t>Free self-paced NVIDIA Deep Learning Institute courses (many beginner courses free, about 2-8 hours each); select courses give a certificate. NVIDIA certification exams are separate and paid ($125-$500).</t>
        </is>
      </c>
      <c r="AC129" s="37" t="inlineStr">
        <is>
          <t>Training: many self-paced courses free. Certification exams cost extra: $125 (associate) to $500 (professional) per exam.</t>
        </is>
      </c>
      <c r="AD129" s="37" t="inlineStr">
        <is>
          <t>No</t>
        </is>
      </c>
      <c r="AE129" s="37" t="inlineStr">
        <is>
          <t>Online</t>
        </is>
      </c>
      <c r="AF129" s="37" t="inlineStr">
        <is>
          <t>Rolling</t>
        </is>
      </c>
      <c r="AG129" s="37" t="inlineStr">
        <is>
          <t>Anytime</t>
        </is>
      </c>
      <c r="AH129" s="37" t="inlineStr">
        <is>
          <t>About 2-8 hours per course</t>
        </is>
      </c>
      <c r="AI129" s="37" t="inlineStr">
        <is>
          <t>Online</t>
        </is>
      </c>
      <c r="AJ129" s="37" t="inlineStr">
        <is>
          <t>NVIDIA</t>
        </is>
      </c>
      <c r="AK129" s="37" t="inlineStr">
        <is>
          <t>Anyone</t>
        </is>
      </c>
      <c r="AL129" s="37" t="inlineStr">
        <is>
          <t>NVIDIA certification exam prices: nvidia.com/en-us/learn/certification/. | Verification: Oct 4, 2026 from the self-paced courses page and the certification page.</t>
        </is>
      </c>
      <c r="AM129" s="37" t="inlineStr">
        <is>
          <t>N/A</t>
        </is>
      </c>
      <c r="AN129" s="39" t="inlineStr">
        <is>
          <t>Verified</t>
        </is>
      </c>
      <c r="AO129" s="39" t="inlineStr">
        <is>
          <t>Oct 4, 2026</t>
        </is>
      </c>
      <c r="AP129" s="42" t="inlineStr">
        <is>
          <t>Open</t>
        </is>
      </c>
      <c r="AQ129" s="37" t="inlineStr">
        <is>
          <t>https://www.nvidia.com/en-us/training/self-paced-courses/</t>
        </is>
      </c>
    </row>
    <row r="130" ht="60" customHeight="1">
      <c r="A130" s="29" t="inlineStr">
        <is>
          <t>VetsinTech Vets in AI</t>
        </is>
      </c>
      <c r="B130" s="30" t="inlineStr">
        <is>
          <t>AI/ML</t>
        </is>
      </c>
      <c r="C130" s="30" t="inlineStr">
        <is>
          <t>AI/ML; Cyber</t>
        </is>
      </c>
      <c r="D130" s="31" t="n">
        <v>2</v>
      </c>
      <c r="E130" s="30" t="inlineStr">
        <is>
          <t>Free course with a completion certificate at most; builds skills, low weight with employers.</t>
        </is>
      </c>
      <c r="F130" s="30" t="inlineStr">
        <is>
          <t>AI Engineer; Machine Learning Engineer; Data Scientist; AI Product Manager</t>
        </is>
      </c>
      <c r="G130" s="32" t="inlineStr">
        <is>
          <t>Unknown</t>
        </is>
      </c>
      <c r="H130" s="33" t="inlineStr">
        <is>
          <t>Unknown</t>
        </is>
      </c>
      <c r="I130" s="34">
        <f>IF(ISNUMBER(H130),H130-TODAY(),"")</f>
        <v/>
      </c>
      <c r="J130" s="32" t="inlineStr">
        <is>
          <t>No</t>
        </is>
      </c>
      <c r="K130" s="32" t="inlineStr">
        <is>
          <t>No</t>
        </is>
      </c>
      <c r="L130" s="32" t="inlineStr">
        <is>
          <t>No</t>
        </is>
      </c>
      <c r="M130" s="32" t="inlineStr">
        <is>
          <t>Yes</t>
        </is>
      </c>
      <c r="N130" s="32" t="inlineStr">
        <is>
          <t>Yes</t>
        </is>
      </c>
      <c r="O130" s="32" t="inlineStr">
        <is>
          <t>Yes</t>
        </is>
      </c>
      <c r="P130" s="32" t="inlineStr">
        <is>
          <t>Yes</t>
        </is>
      </c>
      <c r="Q130" s="32" t="inlineStr">
        <is>
          <t>No</t>
        </is>
      </c>
      <c r="R130" s="32" t="inlineStr">
        <is>
          <t>No</t>
        </is>
      </c>
      <c r="S130" s="32" t="inlineStr">
        <is>
          <t>No</t>
        </is>
      </c>
      <c r="T130" s="32" t="inlineStr">
        <is>
          <t>Any</t>
        </is>
      </c>
      <c r="U130" s="32" t="inlineStr">
        <is>
          <t>No</t>
        </is>
      </c>
      <c r="V130" s="32" t="inlineStr">
        <is>
          <t>No</t>
        </is>
      </c>
      <c r="W130" s="32" t="inlineStr">
        <is>
          <t>Hybrid</t>
        </is>
      </c>
      <c r="X130" s="32" t="inlineStr">
        <is>
          <t>Free</t>
        </is>
      </c>
      <c r="Y130" s="32" t="inlineStr">
        <is>
          <t>No</t>
        </is>
      </c>
      <c r="Z130" s="30" t="inlineStr">
        <is>
          <t>Bootcamp</t>
        </is>
      </c>
      <c r="AA130" s="30" t="inlineStr">
        <is>
          <t>Artificial Intelligence, Cybersecurity</t>
        </is>
      </c>
      <c r="AB130" s="30" t="inlineStr">
        <is>
          <t>Free AI (Artificial Intelligence) curriculum, 1-day AI skills bootcamps, AI for national security workshops</t>
        </is>
      </c>
      <c r="AC130" s="30" t="inlineStr">
        <is>
          <t>Free</t>
        </is>
      </c>
      <c r="AD130" s="30" t="inlineStr">
        <is>
          <t>No</t>
        </is>
      </c>
      <c r="AE130" s="30" t="inlineStr">
        <is>
          <t>Online + in-person events</t>
        </is>
      </c>
      <c r="AF130" s="30" t="inlineStr">
        <is>
          <t>Unknown</t>
        </is>
      </c>
      <c r="AG130" s="30" t="inlineStr">
        <is>
          <t>Rolling events</t>
        </is>
      </c>
      <c r="AH130" s="30" t="inlineStr">
        <is>
          <t>Varies</t>
        </is>
      </c>
      <c r="AI130" s="30" t="inlineStr">
        <is>
          <t>Nationwide (online) + city events (e.g., DC)</t>
        </is>
      </c>
      <c r="AJ130" s="30" t="inlineStr">
        <is>
          <t>VetsinTech</t>
        </is>
      </c>
      <c r="AK130" s="30" t="inlineStr">
        <is>
          <t>Veterans, active military, spouses</t>
        </is>
      </c>
      <c r="AL130" s="30" t="inlineStr">
        <is>
          <t>Verification: VetsinTech Vets in AI (Artificial Intelligence) page live.</t>
        </is>
      </c>
      <c r="AM130" s="30" t="inlineStr">
        <is>
          <t>vetsintech.co</t>
        </is>
      </c>
      <c r="AN130" s="32" t="inlineStr">
        <is>
          <t>Partly</t>
        </is>
      </c>
      <c r="AO130" s="32" t="inlineStr">
        <is>
          <t>Sep 30, 2026</t>
        </is>
      </c>
      <c r="AP130" s="35" t="inlineStr">
        <is>
          <t>Open</t>
        </is>
      </c>
      <c r="AQ130" s="30" t="inlineStr">
        <is>
          <t>https://vetsintech.co/vetsinai/</t>
        </is>
      </c>
    </row>
    <row r="131" ht="60" customHeight="1">
      <c r="A131" s="36" t="inlineStr">
        <is>
          <t>Semrush Academy free courses and certificates</t>
        </is>
      </c>
      <c r="B131" s="37" t="inlineStr">
        <is>
          <t>Business &amp; marketing</t>
        </is>
      </c>
      <c r="C131" s="37" t="inlineStr">
        <is>
          <t>Business &amp; marketing</t>
        </is>
      </c>
      <c r="D131" s="38" t="n">
        <v>2</v>
      </c>
      <c r="E131" s="37" t="inlineStr">
        <is>
          <t>Free marketing courses with certificates.</t>
        </is>
      </c>
      <c r="F131" s="37" t="inlineStr">
        <is>
          <t>SEO Specialist; Digital Marketer</t>
        </is>
      </c>
      <c r="G131" s="39" t="inlineStr">
        <is>
          <t>Rolling</t>
        </is>
      </c>
      <c r="H131" s="40" t="n"/>
      <c r="I131" s="41">
        <f>IF(ISNUMBER(H131),H131-TODAY(),"")</f>
        <v/>
      </c>
      <c r="J131" s="39" t="inlineStr">
        <is>
          <t>No</t>
        </is>
      </c>
      <c r="K131" s="39" t="inlineStr">
        <is>
          <t>No</t>
        </is>
      </c>
      <c r="L131" s="39" t="inlineStr">
        <is>
          <t>No</t>
        </is>
      </c>
      <c r="M131" s="39" t="inlineStr">
        <is>
          <t>Yes</t>
        </is>
      </c>
      <c r="N131" s="39" t="inlineStr">
        <is>
          <t>Yes</t>
        </is>
      </c>
      <c r="O131" s="39" t="inlineStr">
        <is>
          <t>Yes</t>
        </is>
      </c>
      <c r="P131" s="39" t="inlineStr">
        <is>
          <t>Yes</t>
        </is>
      </c>
      <c r="Q131" s="39" t="inlineStr">
        <is>
          <t>No</t>
        </is>
      </c>
      <c r="R131" s="39" t="inlineStr">
        <is>
          <t>No</t>
        </is>
      </c>
      <c r="S131" s="39" t="inlineStr">
        <is>
          <t>No</t>
        </is>
      </c>
      <c r="T131" s="39" t="inlineStr">
        <is>
          <t>Any</t>
        </is>
      </c>
      <c r="U131" s="39" t="inlineStr">
        <is>
          <t>No</t>
        </is>
      </c>
      <c r="V131" s="39" t="inlineStr">
        <is>
          <t>No</t>
        </is>
      </c>
      <c r="W131" s="39" t="inlineStr">
        <is>
          <t>Online</t>
        </is>
      </c>
      <c r="X131" s="39" t="inlineStr">
        <is>
          <t>Free</t>
        </is>
      </c>
      <c r="Y131" s="39" t="inlineStr">
        <is>
          <t>No</t>
        </is>
      </c>
      <c r="Z131" s="37" t="inlineStr">
        <is>
          <t>Cert</t>
        </is>
      </c>
      <c r="AA131" s="37" t="inlineStr">
        <is>
          <t>SEO, Digital Marketing</t>
        </is>
      </c>
      <c r="AB131" s="37" t="inlineStr">
        <is>
          <t>Free online marketing and SEO courses with a Semrush Academy certificate</t>
        </is>
      </c>
      <c r="AC131" s="37" t="inlineStr">
        <is>
          <t>Free ("Learn Marketing for Free")</t>
        </is>
      </c>
      <c r="AD131" s="37" t="inlineStr">
        <is>
          <t>No</t>
        </is>
      </c>
      <c r="AE131" s="37" t="inlineStr">
        <is>
          <t>Online, self-paced</t>
        </is>
      </c>
      <c r="AF131" s="37" t="inlineStr">
        <is>
          <t>None (self-paced)</t>
        </is>
      </c>
      <c r="AG131" s="37" t="inlineStr">
        <is>
          <t>Rolling</t>
        </is>
      </c>
      <c r="AH131" s="37" t="inlineStr">
        <is>
          <t>About 1 hour per course (varies)</t>
        </is>
      </c>
      <c r="AI131" s="37" t="inlineStr">
        <is>
          <t>Online</t>
        </is>
      </c>
      <c r="AJ131" s="37" t="inlineStr">
        <is>
          <t>Semrush</t>
        </is>
      </c>
      <c r="AK131" s="37" t="inlineStr">
        <is>
          <t>Anyone</t>
        </is>
      </c>
      <c r="AL131" s="37" t="inlineStr">
        <is>
          <t>A paid Semrush tool trial is offered separately; not needed for the courses. | Verification: Oct 4, 2026 from the official page.</t>
        </is>
      </c>
      <c r="AM131" s="37" t="inlineStr">
        <is>
          <t>Unknown</t>
        </is>
      </c>
      <c r="AN131" s="39" t="inlineStr">
        <is>
          <t>Verified</t>
        </is>
      </c>
      <c r="AO131" s="39" t="inlineStr">
        <is>
          <t>Oct 4, 2026</t>
        </is>
      </c>
      <c r="AP131" s="42" t="inlineStr">
        <is>
          <t>Open</t>
        </is>
      </c>
      <c r="AQ131" s="37" t="inlineStr">
        <is>
          <t>https://www.semrush.com/academy/</t>
        </is>
      </c>
    </row>
    <row r="132" ht="60" customHeight="1">
      <c r="A132" s="29" t="inlineStr">
        <is>
          <t>Shopify Academy free courses (marketing and commerce)</t>
        </is>
      </c>
      <c r="B132" s="30" t="inlineStr">
        <is>
          <t>Business &amp; marketing</t>
        </is>
      </c>
      <c r="C132" s="30" t="inlineStr">
        <is>
          <t>Business &amp; marketing; Entrepreneurship</t>
        </is>
      </c>
      <c r="D132" s="31" t="n">
        <v>2</v>
      </c>
      <c r="E132" s="30" t="inlineStr">
        <is>
          <t>Free courses; the badges need a proctored assessment.</t>
        </is>
      </c>
      <c r="F132" s="30" t="inlineStr">
        <is>
          <t>E-commerce Specialist; Digital Marketer; Small Business Owner</t>
        </is>
      </c>
      <c r="G132" s="32" t="inlineStr">
        <is>
          <t>Rolling</t>
        </is>
      </c>
      <c r="H132" s="33" t="n"/>
      <c r="I132" s="34">
        <f>IF(ISNUMBER(H132),H132-TODAY(),"")</f>
        <v/>
      </c>
      <c r="J132" s="32" t="inlineStr">
        <is>
          <t>No</t>
        </is>
      </c>
      <c r="K132" s="32" t="inlineStr">
        <is>
          <t>No</t>
        </is>
      </c>
      <c r="L132" s="32" t="inlineStr">
        <is>
          <t>No</t>
        </is>
      </c>
      <c r="M132" s="32" t="inlineStr">
        <is>
          <t>Yes</t>
        </is>
      </c>
      <c r="N132" s="32" t="inlineStr">
        <is>
          <t>Yes</t>
        </is>
      </c>
      <c r="O132" s="32" t="inlineStr">
        <is>
          <t>Yes</t>
        </is>
      </c>
      <c r="P132" s="32" t="inlineStr">
        <is>
          <t>Yes</t>
        </is>
      </c>
      <c r="Q132" s="32" t="inlineStr">
        <is>
          <t>No</t>
        </is>
      </c>
      <c r="R132" s="32" t="inlineStr">
        <is>
          <t>No</t>
        </is>
      </c>
      <c r="S132" s="32" t="inlineStr">
        <is>
          <t>No</t>
        </is>
      </c>
      <c r="T132" s="32" t="inlineStr">
        <is>
          <t>Any</t>
        </is>
      </c>
      <c r="U132" s="32" t="inlineStr">
        <is>
          <t>No</t>
        </is>
      </c>
      <c r="V132" s="32" t="inlineStr">
        <is>
          <t>No</t>
        </is>
      </c>
      <c r="W132" s="32" t="inlineStr">
        <is>
          <t>Online</t>
        </is>
      </c>
      <c r="X132" s="32" t="inlineStr">
        <is>
          <t>Free</t>
        </is>
      </c>
      <c r="Y132" s="32" t="inlineStr">
        <is>
          <t>No</t>
        </is>
      </c>
      <c r="Z132" s="30" t="inlineStr">
        <is>
          <t>Cert</t>
        </is>
      </c>
      <c r="AA132" s="30" t="inlineStr">
        <is>
          <t>E-commerce, Marketing</t>
        </is>
      </c>
      <c r="AB132" s="30" t="inlineStr">
        <is>
          <t>Free Shopify courses and learning paths (e.g. Marketing Fundamentals); badges are earned by passing a proctored assessment</t>
        </is>
      </c>
      <c r="AC132" s="30" t="inlineStr">
        <is>
          <t>Free courses; badge assessments are proctored and their price is not shown in the fetched page (the reel says $149)</t>
        </is>
      </c>
      <c r="AD132" s="30" t="inlineStr">
        <is>
          <t>No</t>
        </is>
      </c>
      <c r="AE132" s="30" t="inlineStr">
        <is>
          <t>Online, self-paced</t>
        </is>
      </c>
      <c r="AF132" s="30" t="inlineStr">
        <is>
          <t>None (self-paced)</t>
        </is>
      </c>
      <c r="AG132" s="30" t="inlineStr">
        <is>
          <t>Rolling</t>
        </is>
      </c>
      <c r="AH132" s="30" t="inlineStr">
        <is>
          <t>Varies by course (self-paced)</t>
        </is>
      </c>
      <c r="AI132" s="30" t="inlineStr">
        <is>
          <t>Online</t>
        </is>
      </c>
      <c r="AJ132" s="30" t="inlineStr">
        <is>
          <t>Shopify</t>
        </is>
      </c>
      <c r="AK132" s="30" t="inlineStr">
        <is>
          <t>Anyone</t>
        </is>
      </c>
      <c r="AL132" s="30" t="inlineStr">
        <is>
          <t>Price of the badge assessment needs checking on Shopify Academy. | Verification: Oct 4, 2026 from the official page.</t>
        </is>
      </c>
      <c r="AM132" s="30" t="inlineStr">
        <is>
          <t>Unknown</t>
        </is>
      </c>
      <c r="AN132" s="32" t="inlineStr">
        <is>
          <t>Partly</t>
        </is>
      </c>
      <c r="AO132" s="32" t="inlineStr">
        <is>
          <t>Oct 4, 2026</t>
        </is>
      </c>
      <c r="AP132" s="35" t="inlineStr">
        <is>
          <t>Open</t>
        </is>
      </c>
      <c r="AQ132" s="30" t="inlineStr">
        <is>
          <t>https://www.shopifyacademy.com/</t>
        </is>
      </c>
    </row>
    <row r="133" ht="60" customHeight="1">
      <c r="A133" s="36" t="inlineStr">
        <is>
          <t>Deloitte CORE Leadership Program</t>
        </is>
      </c>
      <c r="B133" s="37" t="inlineStr">
        <is>
          <t>Career services</t>
        </is>
      </c>
      <c r="C133" s="37" t="inlineStr">
        <is>
          <t>Career services</t>
        </is>
      </c>
      <c r="D133" s="38" t="n">
        <v>2</v>
      </c>
      <c r="E133" s="37" t="inlineStr">
        <is>
          <t>Free career coaching, mentoring or hiring events; no credential.</t>
        </is>
      </c>
      <c r="F133" s="37" t="inlineStr">
        <is>
          <t>Depends on your target role (job-search support)</t>
        </is>
      </c>
      <c r="G133" s="39" t="inlineStr">
        <is>
          <t>Open</t>
        </is>
      </c>
      <c r="H133" s="40" t="n">
        <v>46370</v>
      </c>
      <c r="I133" s="41">
        <f>IF(ISNUMBER(H133),H133-TODAY(),"")</f>
        <v/>
      </c>
      <c r="J133" s="39" t="inlineStr">
        <is>
          <t>No</t>
        </is>
      </c>
      <c r="K133" s="39" t="inlineStr">
        <is>
          <t>No</t>
        </is>
      </c>
      <c r="L133" s="39" t="inlineStr">
        <is>
          <t>No</t>
        </is>
      </c>
      <c r="M133" s="39" t="inlineStr">
        <is>
          <t>Yes</t>
        </is>
      </c>
      <c r="N133" s="39" t="inlineStr">
        <is>
          <t>Yes</t>
        </is>
      </c>
      <c r="O133" s="39" t="inlineStr">
        <is>
          <t>No</t>
        </is>
      </c>
      <c r="P133" s="39" t="inlineStr">
        <is>
          <t>No</t>
        </is>
      </c>
      <c r="Q133" s="39" t="inlineStr">
        <is>
          <t>No</t>
        </is>
      </c>
      <c r="R133" s="39" t="inlineStr">
        <is>
          <t>No</t>
        </is>
      </c>
      <c r="S133" s="39" t="inlineStr">
        <is>
          <t>No</t>
        </is>
      </c>
      <c r="T133" s="39" t="inlineStr">
        <is>
          <t>Any</t>
        </is>
      </c>
      <c r="U133" s="39" t="inlineStr">
        <is>
          <t>Yes</t>
        </is>
      </c>
      <c r="V133" s="39" t="inlineStr">
        <is>
          <t>No</t>
        </is>
      </c>
      <c r="W133" s="39" t="inlineStr">
        <is>
          <t>In-person</t>
        </is>
      </c>
      <c r="X133" s="39" t="inlineStr">
        <is>
          <t>Free</t>
        </is>
      </c>
      <c r="Y133" s="39" t="inlineStr">
        <is>
          <t>No</t>
        </is>
      </c>
      <c r="Z133" s="37" t="inlineStr">
        <is>
          <t>Bootcamp</t>
        </is>
      </c>
      <c r="AA133" s="37" t="inlineStr">
        <is>
          <t>Leadership, Career Transition</t>
        </is>
      </c>
      <c r="AB133" s="37" t="inlineStr">
        <is>
          <t>Free 2.5-day career transition intensive at Deloitte University (personal brand, networking, interviewing)</t>
        </is>
      </c>
      <c r="AC133" s="37" t="inlineStr">
        <is>
          <t>Free</t>
        </is>
      </c>
      <c r="AD133" s="37" t="inlineStr">
        <is>
          <t>Unknown (verify travel coverage)</t>
        </is>
      </c>
      <c r="AE133" s="37" t="inlineStr">
        <is>
          <t>In-person</t>
        </is>
      </c>
      <c r="AF133" s="37" t="inlineStr">
        <is>
          <t>Dec 14, 2026 (per program info)</t>
        </is>
      </c>
      <c r="AG133" s="37" t="inlineStr">
        <is>
          <t>Feb 25-27, 2027</t>
        </is>
      </c>
      <c r="AH133" s="37" t="inlineStr">
        <is>
          <t>2.5 days</t>
        </is>
      </c>
      <c r="AI133" s="37" t="inlineStr">
        <is>
          <t>Westlake, TX</t>
        </is>
      </c>
      <c r="AJ133" s="37" t="inlineStr">
        <is>
          <t>Deloitte</t>
        </is>
      </c>
      <c r="AK133" s="37" t="inlineStr">
        <is>
          <t>Transitioning members/veterans within 12 months of separation, bachelor's degree, 3+ years service</t>
        </is>
      </c>
      <c r="AL133" s="37" t="inlineStr">
        <is>
          <t>Deloitte page lists Feb 25-27, 2027 session with Dec 14, 2026 deadline. | Verification: Deloitte CORE page: Feb 25-27, 2027 session, Dec 14, 2026 deadline.</t>
        </is>
      </c>
      <c r="AM133" s="37" t="inlineStr">
        <is>
          <t>Unknown</t>
        </is>
      </c>
      <c r="AN133" s="39" t="inlineStr">
        <is>
          <t>Verified</t>
        </is>
      </c>
      <c r="AO133" s="39" t="inlineStr">
        <is>
          <t>Oct 4, 2026</t>
        </is>
      </c>
      <c r="AP133" s="42" t="inlineStr">
        <is>
          <t>Open</t>
        </is>
      </c>
      <c r="AQ133" s="37" t="inlineStr">
        <is>
          <t>https://www.deloitte.com/us/en/programs/core-leadership-program.html</t>
        </is>
      </c>
    </row>
    <row r="134" ht="60" customHeight="1">
      <c r="A134" s="29" t="inlineStr">
        <is>
          <t>Forage virtual job simulations (11 free employer simulations)</t>
        </is>
      </c>
      <c r="B134" s="30" t="inlineStr">
        <is>
          <t>Career services</t>
        </is>
      </c>
      <c r="C134" s="30" t="inlineStr">
        <is>
          <t>Career services; PM; Skilled trades; IT/Software; Data; Business &amp; marketing; Finance &amp; real estate; Cyber; Aviation</t>
        </is>
      </c>
      <c r="D134" s="31" t="n">
        <v>2</v>
      </c>
      <c r="E134" s="30" t="inlineStr">
        <is>
          <t>Free self-paced employer job simulations with a completion certificate; good for exploring roles and resume talking points, not a formal credential.</t>
        </is>
      </c>
      <c r="F134" s="30" t="inlineStr">
        <is>
          <t>Customer Support Representative; Client Service Specialist; Project Coordinator; Project Manager; Robotics Technician; Controls Engineer; Software Developer; Java Developer; Data Analyst; Business Analyst; Retail Area Manager; Operations Supervisor; Sales Representative; Account Manager; Operations Analyst; Operations Manager; Security Awareness Analyst; SOC Analyst; Data Scientist; Product Manager; Associate Product Manager</t>
        </is>
      </c>
      <c r="G134" s="32" t="inlineStr">
        <is>
          <t>Rolling</t>
        </is>
      </c>
      <c r="H134" s="33" t="n"/>
      <c r="I134" s="34">
        <f>IF(ISNUMBER(H134),H134-TODAY(),"")</f>
        <v/>
      </c>
      <c r="J134" s="32" t="inlineStr">
        <is>
          <t>No</t>
        </is>
      </c>
      <c r="K134" s="32" t="inlineStr">
        <is>
          <t>No</t>
        </is>
      </c>
      <c r="L134" s="32" t="inlineStr">
        <is>
          <t>No</t>
        </is>
      </c>
      <c r="M134" s="32" t="inlineStr">
        <is>
          <t>Yes</t>
        </is>
      </c>
      <c r="N134" s="32" t="inlineStr">
        <is>
          <t>Yes</t>
        </is>
      </c>
      <c r="O134" s="32" t="inlineStr">
        <is>
          <t>Yes</t>
        </is>
      </c>
      <c r="P134" s="32" t="inlineStr">
        <is>
          <t>Yes</t>
        </is>
      </c>
      <c r="Q134" s="32" t="inlineStr">
        <is>
          <t>No</t>
        </is>
      </c>
      <c r="R134" s="32" t="inlineStr">
        <is>
          <t>No</t>
        </is>
      </c>
      <c r="S134" s="32" t="inlineStr">
        <is>
          <t>No</t>
        </is>
      </c>
      <c r="T134" s="32" t="inlineStr">
        <is>
          <t>Any</t>
        </is>
      </c>
      <c r="U134" s="32" t="inlineStr">
        <is>
          <t>No</t>
        </is>
      </c>
      <c r="V134" s="32" t="inlineStr">
        <is>
          <t>No</t>
        </is>
      </c>
      <c r="W134" s="32" t="inlineStr">
        <is>
          <t>Online</t>
        </is>
      </c>
      <c r="X134" s="32" t="inlineStr">
        <is>
          <t>Free</t>
        </is>
      </c>
      <c r="Y134" s="32" t="inlineStr">
        <is>
          <t>No</t>
        </is>
      </c>
      <c r="Z134" s="30" t="inlineStr">
        <is>
          <t>Cert</t>
        </is>
      </c>
      <c r="AA134" s="30" t="inlineStr">
        <is>
          <t>Customer Service, Project Management, KPIs, Robotics, Engineering, Software Engineering, Java, Data Analytics, Tableau, Excel, Management, Retail Operations, Sales, Data Analysis, Operations, Finance, Cybersecurity, Phishing, Data Science, Product Management</t>
        </is>
      </c>
      <c r="AB134" s="30" t="inlineStr">
        <is>
          <t>Free, self-paced virtual job simulations built with real employers; each takes about 1-6 hours and ends with a certificate of completion. Simulations: Bloomberg Client Service; British Airways Data Science; Citi Technology Software Development; Deloitte Australia Data Analytics; Electronic Arts Product Management; Goldman Sachs Operations; Johnson &amp; Johnson MedTech Robotics &amp; Controls; Mastercard Cybersecurity; Red Bull On-Premise Sales; Siemens Mobility Project Manager; Walmart USA Area Manager</t>
        </is>
      </c>
      <c r="AC134" s="30" t="inlineStr">
        <is>
          <t>Free (Forage account required)</t>
        </is>
      </c>
      <c r="AD134" s="30" t="inlineStr">
        <is>
          <t>No</t>
        </is>
      </c>
      <c r="AE134" s="30" t="inlineStr">
        <is>
          <t>Online, self-paced</t>
        </is>
      </c>
      <c r="AF134" s="30" t="inlineStr">
        <is>
          <t>None (self-paced)</t>
        </is>
      </c>
      <c r="AG134" s="30" t="inlineStr">
        <is>
          <t>Rolling</t>
        </is>
      </c>
      <c r="AH134" s="30" t="inlineStr">
        <is>
          <t>1-6 hours per simulation (self-paced)</t>
        </is>
      </c>
      <c r="AI134" s="30" t="inlineStr">
        <is>
          <t>Online</t>
        </is>
      </c>
      <c r="AJ134" s="30" t="inlineStr">
        <is>
          <t>Forage (with employers: Bloomberg, British Airways, Citi, Deloitte Australia, Electronic Arts, Goldman Sachs, Johnson &amp; Johnson MedTech, Mastercard, Red Bull, Siemens Mobility, Walmart USA)</t>
        </is>
      </c>
      <c r="AK134" s="30" t="inlineStr">
        <is>
          <t>Anyone (free Forage account)</t>
        </is>
      </c>
      <c r="AL134" s="30" t="inlineStr">
        <is>
          <t>Forage asks that simulations not be listed as employment experience; list them under projects or certificates. Each simulation is linked under More details. | Verification: Oct 4, 2026 from each simulation page on theforage.com.</t>
        </is>
      </c>
      <c r="AM134" s="30" t="inlineStr">
        <is>
          <t>Unknown</t>
        </is>
      </c>
      <c r="AN134" s="32" t="inlineStr">
        <is>
          <t>Verified</t>
        </is>
      </c>
      <c r="AO134" s="32" t="inlineStr">
        <is>
          <t>Oct 4, 2026</t>
        </is>
      </c>
      <c r="AP134" s="35" t="inlineStr">
        <is>
          <t>Open</t>
        </is>
      </c>
      <c r="AQ134" s="30" t="inlineStr">
        <is>
          <t>https://www.theforage.com/simulations</t>
        </is>
      </c>
    </row>
    <row r="135" ht="60" customHeight="1">
      <c r="A135" s="36" t="inlineStr">
        <is>
          <t>FourBlock Career Readiness Program</t>
        </is>
      </c>
      <c r="B135" s="37" t="inlineStr">
        <is>
          <t>Career services</t>
        </is>
      </c>
      <c r="C135" s="37" t="inlineStr">
        <is>
          <t>Career services</t>
        </is>
      </c>
      <c r="D135" s="38" t="n">
        <v>2</v>
      </c>
      <c r="E135" s="37" t="inlineStr">
        <is>
          <t>Free career coaching, mentoring or hiring events; no credential.</t>
        </is>
      </c>
      <c r="F135" s="37" t="inlineStr">
        <is>
          <t>Depends on your target role (job-search support)</t>
        </is>
      </c>
      <c r="G135" s="39" t="inlineStr">
        <is>
          <t>Unknown</t>
        </is>
      </c>
      <c r="H135" s="40" t="inlineStr">
        <is>
          <t>Unknown</t>
        </is>
      </c>
      <c r="I135" s="41">
        <f>IF(ISNUMBER(H135),H135-TODAY(),"")</f>
        <v/>
      </c>
      <c r="J135" s="39" t="inlineStr">
        <is>
          <t>No</t>
        </is>
      </c>
      <c r="K135" s="39" t="inlineStr">
        <is>
          <t>No</t>
        </is>
      </c>
      <c r="L135" s="39" t="inlineStr">
        <is>
          <t>No</t>
        </is>
      </c>
      <c r="M135" s="39" t="inlineStr">
        <is>
          <t>Yes</t>
        </is>
      </c>
      <c r="N135" s="39" t="inlineStr">
        <is>
          <t>Yes</t>
        </is>
      </c>
      <c r="O135" s="39" t="inlineStr">
        <is>
          <t>Yes</t>
        </is>
      </c>
      <c r="P135" s="39" t="inlineStr">
        <is>
          <t>No</t>
        </is>
      </c>
      <c r="Q135" s="39" t="inlineStr">
        <is>
          <t>No</t>
        </is>
      </c>
      <c r="R135" s="39" t="inlineStr">
        <is>
          <t>No</t>
        </is>
      </c>
      <c r="S135" s="39" t="inlineStr">
        <is>
          <t>No</t>
        </is>
      </c>
      <c r="T135" s="39" t="inlineStr">
        <is>
          <t>Any</t>
        </is>
      </c>
      <c r="U135" s="39" t="inlineStr">
        <is>
          <t>No</t>
        </is>
      </c>
      <c r="V135" s="39" t="inlineStr">
        <is>
          <t>No</t>
        </is>
      </c>
      <c r="W135" s="39" t="inlineStr">
        <is>
          <t>Hybrid</t>
        </is>
      </c>
      <c r="X135" s="39" t="inlineStr">
        <is>
          <t>Free</t>
        </is>
      </c>
      <c r="Y135" s="39" t="inlineStr">
        <is>
          <t>No</t>
        </is>
      </c>
      <c r="Z135" s="37" t="inlineStr">
        <is>
          <t>Counseling</t>
        </is>
      </c>
      <c r="AA135" s="37" t="inlineStr">
        <is>
          <t>Career Transition</t>
        </is>
      </c>
      <c r="AB135" s="37" t="inlineStr">
        <is>
          <t>Free semester-long career readiness program with corporate host sessions, online and in-person</t>
        </is>
      </c>
      <c r="AC135" s="37" t="inlineStr">
        <is>
          <t>Free</t>
        </is>
      </c>
      <c r="AD135" s="37" t="inlineStr">
        <is>
          <t>No</t>
        </is>
      </c>
      <c r="AE135" s="37" t="inlineStr">
        <is>
          <t>Hybrid (evening sessions)</t>
        </is>
      </c>
      <c r="AF135" s="37" t="inlineStr">
        <is>
          <t>Unknown</t>
        </is>
      </c>
      <c r="AG135" s="37" t="inlineStr">
        <is>
          <t>Spring and fall semesters</t>
        </is>
      </c>
      <c r="AH135" s="37" t="inlineStr">
        <is>
          <t>~12 weeks</t>
        </is>
      </c>
      <c r="AI135" s="37" t="inlineStr">
        <is>
          <t>Many US cities + virtual</t>
        </is>
      </c>
      <c r="AJ135" s="37" t="inlineStr">
        <is>
          <t>FourBlock</t>
        </is>
      </c>
      <c r="AK135" s="37" t="inlineStr">
        <is>
          <t>Veterans and transitioning service members</t>
        </is>
      </c>
      <c r="AL135" s="37" t="inlineStr">
        <is>
          <t>Verification: Link live (HTTP 200); details from official page/search not fully re-confirmed.</t>
        </is>
      </c>
      <c r="AM135" s="37" t="inlineStr">
        <is>
          <t>Unknown</t>
        </is>
      </c>
      <c r="AN135" s="39" t="inlineStr">
        <is>
          <t>Partly</t>
        </is>
      </c>
      <c r="AO135" s="39" t="inlineStr">
        <is>
          <t>Sep 30, 2026</t>
        </is>
      </c>
      <c r="AP135" s="42" t="inlineStr">
        <is>
          <t>Open</t>
        </is>
      </c>
      <c r="AQ135" s="37" t="inlineStr">
        <is>
          <t>https://www.fourblock.org/programs</t>
        </is>
      </c>
    </row>
    <row r="136" ht="60" customHeight="1">
      <c r="A136" s="29" t="inlineStr">
        <is>
          <t>Hope For The Warriors - Transition Services</t>
        </is>
      </c>
      <c r="B136" s="30" t="inlineStr">
        <is>
          <t>Career services</t>
        </is>
      </c>
      <c r="C136" s="30" t="inlineStr">
        <is>
          <t>Career services</t>
        </is>
      </c>
      <c r="D136" s="31" t="n">
        <v>2</v>
      </c>
      <c r="E136" s="30" t="inlineStr">
        <is>
          <t>Free career coaching, mentoring or hiring events; no credential.</t>
        </is>
      </c>
      <c r="F136" s="30" t="inlineStr">
        <is>
          <t>Depends on your target role (job-search support)</t>
        </is>
      </c>
      <c r="G136" s="32" t="inlineStr">
        <is>
          <t>Rolling</t>
        </is>
      </c>
      <c r="H136" s="33" t="n"/>
      <c r="I136" s="34">
        <f>IF(ISNUMBER(H136),H136-TODAY(),"")</f>
        <v/>
      </c>
      <c r="J136" s="32" t="inlineStr">
        <is>
          <t>No</t>
        </is>
      </c>
      <c r="K136" s="32" t="inlineStr">
        <is>
          <t>No</t>
        </is>
      </c>
      <c r="L136" s="32" t="inlineStr">
        <is>
          <t>No</t>
        </is>
      </c>
      <c r="M136" s="32" t="inlineStr">
        <is>
          <t>Yes</t>
        </is>
      </c>
      <c r="N136" s="32" t="inlineStr">
        <is>
          <t>Yes</t>
        </is>
      </c>
      <c r="O136" s="32" t="inlineStr">
        <is>
          <t>Yes</t>
        </is>
      </c>
      <c r="P136" s="32" t="inlineStr">
        <is>
          <t>Yes</t>
        </is>
      </c>
      <c r="Q136" s="32" t="inlineStr">
        <is>
          <t>Yes</t>
        </is>
      </c>
      <c r="R136" s="32" t="inlineStr">
        <is>
          <t>No</t>
        </is>
      </c>
      <c r="S136" s="32" t="inlineStr">
        <is>
          <t>No</t>
        </is>
      </c>
      <c r="T136" s="32" t="inlineStr">
        <is>
          <t>Any</t>
        </is>
      </c>
      <c r="U136" s="32" t="inlineStr">
        <is>
          <t>No</t>
        </is>
      </c>
      <c r="V136" s="32" t="inlineStr">
        <is>
          <t>No</t>
        </is>
      </c>
      <c r="W136" s="32" t="inlineStr">
        <is>
          <t>Online</t>
        </is>
      </c>
      <c r="X136" s="32" t="inlineStr">
        <is>
          <t>Free</t>
        </is>
      </c>
      <c r="Y136" s="32" t="inlineStr">
        <is>
          <t>No</t>
        </is>
      </c>
      <c r="Z136" s="30" t="inlineStr">
        <is>
          <t>Counseling</t>
        </is>
      </c>
      <c r="AA136" s="30" t="inlineStr">
        <is>
          <t>Career Transition</t>
        </is>
      </c>
      <c r="AB136" s="30" t="inlineStr">
        <is>
          <t>Career transition coaching, possible certification funding</t>
        </is>
      </c>
      <c r="AC136" s="30" t="inlineStr">
        <is>
          <t>Free</t>
        </is>
      </c>
      <c r="AD136" s="30" t="inlineStr">
        <is>
          <t>Varies</t>
        </is>
      </c>
      <c r="AE136" s="30" t="inlineStr">
        <is>
          <t>Online</t>
        </is>
      </c>
      <c r="AF136" s="30" t="inlineStr">
        <is>
          <t>Unknown</t>
        </is>
      </c>
      <c r="AG136" s="30" t="inlineStr">
        <is>
          <t>Rolling</t>
        </is>
      </c>
      <c r="AH136" s="30" t="inlineStr">
        <is>
          <t>Ongoing</t>
        </is>
      </c>
      <c r="AI136" s="30" t="inlineStr">
        <is>
          <t>Nationwide</t>
        </is>
      </c>
      <c r="AJ136" s="30" t="inlineStr">
        <is>
          <t>Hope For The Warriors</t>
        </is>
      </c>
      <c r="AK136" s="30" t="inlineStr">
        <is>
          <t>Post-9/11 service members, veterans, families</t>
        </is>
      </c>
      <c r="AL136" s="30" t="inlineStr">
        <is>
          <t>Verification: Link live (HTTP 200); details from official page/search not fully re-confirmed.</t>
        </is>
      </c>
      <c r="AM136" s="30" t="inlineStr">
        <is>
          <t>Unknown</t>
        </is>
      </c>
      <c r="AN136" s="32" t="inlineStr">
        <is>
          <t>Partly</t>
        </is>
      </c>
      <c r="AO136" s="32" t="inlineStr">
        <is>
          <t>Sep 30, 2026</t>
        </is>
      </c>
      <c r="AP136" s="35" t="inlineStr">
        <is>
          <t>Open</t>
        </is>
      </c>
      <c r="AQ136" s="30" t="inlineStr">
        <is>
          <t>https://www.hopeforthewarriors.org/programs-and-services/</t>
        </is>
      </c>
    </row>
    <row r="137" ht="60" customHeight="1">
      <c r="A137" s="36" t="inlineStr">
        <is>
          <t>LinkedIn Premium for the Military Community (12 months free)</t>
        </is>
      </c>
      <c r="B137" s="37" t="inlineStr">
        <is>
          <t>Career services</t>
        </is>
      </c>
      <c r="C137" s="37" t="inlineStr">
        <is>
          <t>Career services</t>
        </is>
      </c>
      <c r="D137" s="38" t="n">
        <v>2</v>
      </c>
      <c r="E137" s="37" t="inlineStr">
        <is>
          <t>Free career coaching, mentoring or hiring events; no credential.</t>
        </is>
      </c>
      <c r="F137" s="37" t="inlineStr">
        <is>
          <t>Depends on your target role (job-search support)</t>
        </is>
      </c>
      <c r="G137" s="39" t="inlineStr">
        <is>
          <t>Rolling</t>
        </is>
      </c>
      <c r="H137" s="40" t="n"/>
      <c r="I137" s="41">
        <f>IF(ISNUMBER(H137),H137-TODAY(),"")</f>
        <v/>
      </c>
      <c r="J137" s="39" t="inlineStr">
        <is>
          <t>No</t>
        </is>
      </c>
      <c r="K137" s="39" t="inlineStr">
        <is>
          <t>No</t>
        </is>
      </c>
      <c r="L137" s="39" t="inlineStr">
        <is>
          <t>No</t>
        </is>
      </c>
      <c r="M137" s="39" t="inlineStr">
        <is>
          <t>Yes</t>
        </is>
      </c>
      <c r="N137" s="39" t="inlineStr">
        <is>
          <t>Yes</t>
        </is>
      </c>
      <c r="O137" s="39" t="inlineStr">
        <is>
          <t>Yes</t>
        </is>
      </c>
      <c r="P137" s="39" t="inlineStr">
        <is>
          <t>Yes</t>
        </is>
      </c>
      <c r="Q137" s="39" t="inlineStr">
        <is>
          <t>No</t>
        </is>
      </c>
      <c r="R137" s="39" t="inlineStr">
        <is>
          <t>No</t>
        </is>
      </c>
      <c r="S137" s="39" t="inlineStr">
        <is>
          <t>No</t>
        </is>
      </c>
      <c r="T137" s="39" t="inlineStr">
        <is>
          <t>Any</t>
        </is>
      </c>
      <c r="U137" s="39" t="inlineStr">
        <is>
          <t>No</t>
        </is>
      </c>
      <c r="V137" s="39" t="inlineStr">
        <is>
          <t>No</t>
        </is>
      </c>
      <c r="W137" s="39" t="inlineStr">
        <is>
          <t>Online</t>
        </is>
      </c>
      <c r="X137" s="39" t="inlineStr">
        <is>
          <t>Free</t>
        </is>
      </c>
      <c r="Y137" s="39" t="inlineStr">
        <is>
          <t>No</t>
        </is>
      </c>
      <c r="Z137" s="37" t="inlineStr">
        <is>
          <t>Cert</t>
        </is>
      </c>
      <c r="AA137" s="37" t="inlineStr">
        <is>
          <t>Career Transition</t>
        </is>
      </c>
      <c r="AB137" s="37" t="inlineStr">
        <is>
          <t>12-month LinkedIn Premium (incl. LinkedIn Learning) via partner orgs</t>
        </is>
      </c>
      <c r="AC137" s="37" t="inlineStr">
        <is>
          <t>Free</t>
        </is>
      </c>
      <c r="AD137" s="37" t="inlineStr">
        <is>
          <t>No</t>
        </is>
      </c>
      <c r="AE137" s="37" t="inlineStr">
        <is>
          <t>Online</t>
        </is>
      </c>
      <c r="AF137" s="37" t="inlineStr">
        <is>
          <t>Rolling (first-come)</t>
        </is>
      </c>
      <c r="AG137" s="37" t="inlineStr">
        <is>
          <t>Rolling</t>
        </is>
      </c>
      <c r="AH137" s="37" t="inlineStr">
        <is>
          <t>12 months</t>
        </is>
      </c>
      <c r="AI137" s="37" t="inlineStr">
        <is>
          <t>Online</t>
        </is>
      </c>
      <c r="AJ137" s="37" t="inlineStr">
        <is>
          <t>LinkedIn / Hiring Our Heroes / Hire Heroes USA / SVA</t>
        </is>
      </c>
      <c r="AK137" s="37" t="inlineStr">
        <is>
          <t>US service members, veterans, spouses engaged with partner org; no active Premium</t>
        </is>
      </c>
      <c r="AL137" s="37" t="inlineStr">
        <is>
          <t>Verification: LinkedIn Social Impact page: via nonprofit partners, first-come.</t>
        </is>
      </c>
      <c r="AM137" s="37" t="inlineStr">
        <is>
          <t>Via Hiring Our Heroes / Hire Heroes USA</t>
        </is>
      </c>
      <c r="AN137" s="39" t="inlineStr">
        <is>
          <t>Verified</t>
        </is>
      </c>
      <c r="AO137" s="39" t="inlineStr">
        <is>
          <t>Sep 30, 2026</t>
        </is>
      </c>
      <c r="AP137" s="42" t="inlineStr">
        <is>
          <t>Open</t>
        </is>
      </c>
      <c r="AQ137" s="37" t="inlineStr">
        <is>
          <t>https://socialimpact.linkedin.com/programs/veterans</t>
        </is>
      </c>
    </row>
    <row r="138" ht="60" customHeight="1">
      <c r="A138" s="29" t="inlineStr">
        <is>
          <t>McKinsey.org Forward (Core Skills)</t>
        </is>
      </c>
      <c r="B138" s="30" t="inlineStr">
        <is>
          <t>Career services</t>
        </is>
      </c>
      <c r="C138" s="30" t="inlineStr">
        <is>
          <t>Career services</t>
        </is>
      </c>
      <c r="D138" s="31" t="n">
        <v>2</v>
      </c>
      <c r="E138" s="30" t="inlineStr">
        <is>
          <t>Free 10-week program with a digital badge.</t>
        </is>
      </c>
      <c r="F138" s="30" t="inlineStr">
        <is>
          <t>Early-career professionals; Career changers</t>
        </is>
      </c>
      <c r="G138" s="32" t="inlineStr">
        <is>
          <t>Open</t>
        </is>
      </c>
      <c r="H138" s="33" t="n">
        <v>46300</v>
      </c>
      <c r="I138" s="34">
        <f>IF(ISNUMBER(H138),H138-TODAY(),"")</f>
        <v/>
      </c>
      <c r="J138" s="32" t="inlineStr">
        <is>
          <t>No</t>
        </is>
      </c>
      <c r="K138" s="32" t="inlineStr">
        <is>
          <t>No</t>
        </is>
      </c>
      <c r="L138" s="32" t="inlineStr">
        <is>
          <t>No</t>
        </is>
      </c>
      <c r="M138" s="32" t="inlineStr">
        <is>
          <t>Yes</t>
        </is>
      </c>
      <c r="N138" s="32" t="inlineStr">
        <is>
          <t>Yes</t>
        </is>
      </c>
      <c r="O138" s="32" t="inlineStr">
        <is>
          <t>Yes</t>
        </is>
      </c>
      <c r="P138" s="32" t="inlineStr">
        <is>
          <t>Yes</t>
        </is>
      </c>
      <c r="Q138" s="32" t="inlineStr">
        <is>
          <t>No</t>
        </is>
      </c>
      <c r="R138" s="32" t="inlineStr">
        <is>
          <t>No</t>
        </is>
      </c>
      <c r="S138" s="32" t="inlineStr">
        <is>
          <t>No</t>
        </is>
      </c>
      <c r="T138" s="32" t="inlineStr">
        <is>
          <t>Any</t>
        </is>
      </c>
      <c r="U138" s="32" t="inlineStr">
        <is>
          <t>No</t>
        </is>
      </c>
      <c r="V138" s="32" t="inlineStr">
        <is>
          <t>No</t>
        </is>
      </c>
      <c r="W138" s="32" t="inlineStr">
        <is>
          <t>Online</t>
        </is>
      </c>
      <c r="X138" s="32" t="inlineStr">
        <is>
          <t>Free</t>
        </is>
      </c>
      <c r="Y138" s="32" t="inlineStr">
        <is>
          <t>No</t>
        </is>
      </c>
      <c r="Z138" s="30" t="inlineStr">
        <is>
          <t>Cert</t>
        </is>
      </c>
      <c r="AA138" s="30" t="inlineStr">
        <is>
          <t>Communication, Problem Solving, AI essentials</t>
        </is>
      </c>
      <c r="AB138" s="30" t="inlineStr">
        <is>
          <t>Free 10-week online program (adaptability, communication, relationship building, problem solving, digital and AI essentials) with a personalized digital badge</t>
        </is>
      </c>
      <c r="AC138" s="30" t="inlineStr">
        <is>
          <t>Free</t>
        </is>
      </c>
      <c r="AD138" s="30" t="inlineStr">
        <is>
          <t>No</t>
        </is>
      </c>
      <c r="AE138" s="30" t="inlineStr">
        <is>
          <t>Online, self-paced modules plus virtual events</t>
        </is>
      </c>
      <c r="AF138" s="30" t="inlineStr">
        <is>
          <t>Applications open until October 5</t>
        </is>
      </c>
      <c r="AG138" s="30" t="inlineStr">
        <is>
          <t>Per cohort</t>
        </is>
      </c>
      <c r="AH138" s="30" t="inlineStr">
        <is>
          <t>Ten weeks, about 2 hours per week</t>
        </is>
      </c>
      <c r="AI138" s="30" t="inlineStr">
        <is>
          <t>Online</t>
        </is>
      </c>
      <c r="AJ138" s="30" t="inlineStr">
        <is>
          <t>McKinsey.org</t>
        </is>
      </c>
      <c r="AK138" s="30" t="inlineStr">
        <is>
          <t>Application required; check available regions and countries on the page</t>
        </is>
      </c>
      <c r="AL138" s="30" t="inlineStr">
        <is>
          <t>Applications are open until October 5 (2026) per the official page. | Verification: Oct 4, 2026 from the official page.</t>
        </is>
      </c>
      <c r="AM138" s="30" t="inlineStr">
        <is>
          <t>Unknown</t>
        </is>
      </c>
      <c r="AN138" s="32" t="inlineStr">
        <is>
          <t>Verified</t>
        </is>
      </c>
      <c r="AO138" s="32" t="inlineStr">
        <is>
          <t>Oct 4, 2026</t>
        </is>
      </c>
      <c r="AP138" s="35" t="inlineStr">
        <is>
          <t>Open</t>
        </is>
      </c>
      <c r="AQ138" s="30" t="inlineStr">
        <is>
          <t>https://www.mckinsey.org/our-programs/forward/overview</t>
        </is>
      </c>
    </row>
    <row r="139" ht="60" customHeight="1">
      <c r="A139" s="36" t="inlineStr">
        <is>
          <t>NC4ME (North Carolina for Military Employment)</t>
        </is>
      </c>
      <c r="B139" s="37" t="inlineStr">
        <is>
          <t>Career services</t>
        </is>
      </c>
      <c r="C139" s="37" t="inlineStr">
        <is>
          <t>Career services</t>
        </is>
      </c>
      <c r="D139" s="38" t="n">
        <v>2</v>
      </c>
      <c r="E139" s="37" t="inlineStr">
        <is>
          <t>Free career coaching, mentoring or hiring events; no credential.</t>
        </is>
      </c>
      <c r="F139" s="37" t="inlineStr">
        <is>
          <t>Depends on your target role (job-search support)</t>
        </is>
      </c>
      <c r="G139" s="39" t="inlineStr">
        <is>
          <t>Rolling</t>
        </is>
      </c>
      <c r="H139" s="40" t="n"/>
      <c r="I139" s="41">
        <f>IF(ISNUMBER(H139),H139-TODAY(),"")</f>
        <v/>
      </c>
      <c r="J139" s="39" t="inlineStr">
        <is>
          <t>No</t>
        </is>
      </c>
      <c r="K139" s="39" t="inlineStr">
        <is>
          <t>No</t>
        </is>
      </c>
      <c r="L139" s="39" t="inlineStr">
        <is>
          <t>No</t>
        </is>
      </c>
      <c r="M139" s="39" t="inlineStr">
        <is>
          <t>Yes</t>
        </is>
      </c>
      <c r="N139" s="39" t="inlineStr">
        <is>
          <t>Yes</t>
        </is>
      </c>
      <c r="O139" s="39" t="inlineStr">
        <is>
          <t>Yes</t>
        </is>
      </c>
      <c r="P139" s="39" t="inlineStr">
        <is>
          <t>Yes</t>
        </is>
      </c>
      <c r="Q139" s="39" t="inlineStr">
        <is>
          <t>No</t>
        </is>
      </c>
      <c r="R139" s="39" t="inlineStr">
        <is>
          <t>No</t>
        </is>
      </c>
      <c r="S139" s="39" t="inlineStr">
        <is>
          <t>No</t>
        </is>
      </c>
      <c r="T139" s="39" t="inlineStr">
        <is>
          <t>NC</t>
        </is>
      </c>
      <c r="U139" s="39" t="inlineStr">
        <is>
          <t>No</t>
        </is>
      </c>
      <c r="V139" s="39" t="inlineStr">
        <is>
          <t>No</t>
        </is>
      </c>
      <c r="W139" s="39" t="inlineStr">
        <is>
          <t>Hybrid</t>
        </is>
      </c>
      <c r="X139" s="39" t="inlineStr">
        <is>
          <t>Free</t>
        </is>
      </c>
      <c r="Y139" s="39" t="inlineStr">
        <is>
          <t>No</t>
        </is>
      </c>
      <c r="Z139" s="37" t="inlineStr">
        <is>
          <t>Counseling</t>
        </is>
      </c>
      <c r="AA139" s="37" t="inlineStr">
        <is>
          <t>Career Transition</t>
        </is>
      </c>
      <c r="AB139" s="37" t="inlineStr">
        <is>
          <t>Free veteran hiring events and employer connections in NC (North Carolina)</t>
        </is>
      </c>
      <c r="AC139" s="37" t="inlineStr">
        <is>
          <t>Free</t>
        </is>
      </c>
      <c r="AD139" s="37" t="inlineStr">
        <is>
          <t>No</t>
        </is>
      </c>
      <c r="AE139" s="37" t="inlineStr">
        <is>
          <t>In-person / virtual</t>
        </is>
      </c>
      <c r="AF139" s="37" t="inlineStr">
        <is>
          <t>Unknown</t>
        </is>
      </c>
      <c r="AG139" s="37" t="inlineStr">
        <is>
          <t>Rolling</t>
        </is>
      </c>
      <c r="AH139" s="37" t="inlineStr">
        <is>
          <t>Events</t>
        </is>
      </c>
      <c r="AI139" s="37" t="inlineStr">
        <is>
          <t>North Carolina</t>
        </is>
      </c>
      <c r="AJ139" s="37" t="inlineStr">
        <is>
          <t>NC4ME</t>
        </is>
      </c>
      <c r="AK139" s="37" t="inlineStr">
        <is>
          <t>Veterans, service members, spouses in NC (North Carolina)</t>
        </is>
      </c>
      <c r="AL139" s="37" t="inlineStr">
        <is>
          <t>Verification: Link live (HTTP 200); details from official page/search not fully re-confirmed.</t>
        </is>
      </c>
      <c r="AM139" s="37" t="inlineStr">
        <is>
          <t>Unknown</t>
        </is>
      </c>
      <c r="AN139" s="39" t="inlineStr">
        <is>
          <t>Partly</t>
        </is>
      </c>
      <c r="AO139" s="39" t="inlineStr">
        <is>
          <t>Sep 30, 2026</t>
        </is>
      </c>
      <c r="AP139" s="42" t="inlineStr">
        <is>
          <t>Open</t>
        </is>
      </c>
      <c r="AQ139" s="37" t="inlineStr">
        <is>
          <t>https://nc4me.org/</t>
        </is>
      </c>
    </row>
    <row r="140" ht="60" customHeight="1">
      <c r="A140" s="29" t="inlineStr">
        <is>
          <t>OpenLearn free courses and badged courses (The Open University)</t>
        </is>
      </c>
      <c r="B140" s="30" t="inlineStr">
        <is>
          <t>Career services</t>
        </is>
      </c>
      <c r="C140" s="30" t="inlineStr">
        <is>
          <t>Career services</t>
        </is>
      </c>
      <c r="D140" s="31" t="n">
        <v>2</v>
      </c>
      <c r="E140" s="30" t="inlineStr">
        <is>
          <t>Free university short courses; badged courses end in a verified digital badge.</t>
        </is>
      </c>
      <c r="F140" s="30" t="inlineStr">
        <is>
          <t>Varies</t>
        </is>
      </c>
      <c r="G140" s="32" t="inlineStr">
        <is>
          <t>Rolling</t>
        </is>
      </c>
      <c r="H140" s="33" t="n"/>
      <c r="I140" s="34">
        <f>IF(ISNUMBER(H140),H140-TODAY(),"")</f>
        <v/>
      </c>
      <c r="J140" s="32" t="inlineStr">
        <is>
          <t>No</t>
        </is>
      </c>
      <c r="K140" s="32" t="inlineStr">
        <is>
          <t>No</t>
        </is>
      </c>
      <c r="L140" s="32" t="inlineStr">
        <is>
          <t>No</t>
        </is>
      </c>
      <c r="M140" s="32" t="inlineStr">
        <is>
          <t>Yes</t>
        </is>
      </c>
      <c r="N140" s="32" t="inlineStr">
        <is>
          <t>Yes</t>
        </is>
      </c>
      <c r="O140" s="32" t="inlineStr">
        <is>
          <t>Yes</t>
        </is>
      </c>
      <c r="P140" s="32" t="inlineStr">
        <is>
          <t>Yes</t>
        </is>
      </c>
      <c r="Q140" s="32" t="inlineStr">
        <is>
          <t>No</t>
        </is>
      </c>
      <c r="R140" s="32" t="inlineStr">
        <is>
          <t>No</t>
        </is>
      </c>
      <c r="S140" s="32" t="inlineStr">
        <is>
          <t>No</t>
        </is>
      </c>
      <c r="T140" s="32" t="inlineStr">
        <is>
          <t>Any</t>
        </is>
      </c>
      <c r="U140" s="32" t="inlineStr">
        <is>
          <t>No</t>
        </is>
      </c>
      <c r="V140" s="32" t="inlineStr">
        <is>
          <t>No</t>
        </is>
      </c>
      <c r="W140" s="32" t="inlineStr">
        <is>
          <t>Online</t>
        </is>
      </c>
      <c r="X140" s="32" t="inlineStr">
        <is>
          <t>Free</t>
        </is>
      </c>
      <c r="Y140" s="32" t="inlineStr">
        <is>
          <t>No</t>
        </is>
      </c>
      <c r="Z140" s="30" t="inlineStr">
        <is>
          <t>Cert</t>
        </is>
      </c>
      <c r="AA140" s="30" t="inlineStr">
        <is>
          <t>Varies (nine subject areas)</t>
        </is>
      </c>
      <c r="AB140" s="30" t="inlineStr">
        <is>
          <t>Hundreds of free short courses in nine subject areas; badged courses include an assessment and a verified Open University digital badge</t>
        </is>
      </c>
      <c r="AC140" s="30" t="inlineStr">
        <is>
          <t>Free ("all OpenLearn courses are free to study")</t>
        </is>
      </c>
      <c r="AD140" s="30" t="inlineStr">
        <is>
          <t>No</t>
        </is>
      </c>
      <c r="AE140" s="30" t="inlineStr">
        <is>
          <t>Online, self-paced</t>
        </is>
      </c>
      <c r="AF140" s="30" t="inlineStr">
        <is>
          <t>None (self-paced)</t>
        </is>
      </c>
      <c r="AG140" s="30" t="inlineStr">
        <is>
          <t>Rolling</t>
        </is>
      </c>
      <c r="AH140" s="30" t="inlineStr">
        <is>
          <t>Varies; self-paced</t>
        </is>
      </c>
      <c r="AI140" s="30" t="inlineStr">
        <is>
          <t>Online</t>
        </is>
      </c>
      <c r="AJ140" s="30" t="inlineStr">
        <is>
          <t>The Open University</t>
        </is>
      </c>
      <c r="AK140" s="30" t="inlineStr">
        <is>
          <t>Anyone</t>
        </is>
      </c>
      <c r="AL140" s="30" t="inlineStr">
        <is>
          <t>Badged courses: open.edu/openlearn/badged-courses. Free profile optional for tracking. | Verification: Oct 4, 2026 from the official page.</t>
        </is>
      </c>
      <c r="AM140" s="30" t="inlineStr">
        <is>
          <t>Unknown</t>
        </is>
      </c>
      <c r="AN140" s="32" t="inlineStr">
        <is>
          <t>Verified</t>
        </is>
      </c>
      <c r="AO140" s="32" t="inlineStr">
        <is>
          <t>Oct 4, 2026</t>
        </is>
      </c>
      <c r="AP140" s="35" t="inlineStr">
        <is>
          <t>Open</t>
        </is>
      </c>
      <c r="AQ140" s="30" t="inlineStr">
        <is>
          <t>https://www.open.edu/openlearn/free-courses</t>
        </is>
      </c>
    </row>
    <row r="141" ht="60" customHeight="1">
      <c r="A141" s="36" t="inlineStr">
        <is>
          <t>Post-Veterati (successor to Veterati)</t>
        </is>
      </c>
      <c r="B141" s="37" t="inlineStr">
        <is>
          <t>Career services</t>
        </is>
      </c>
      <c r="C141" s="37" t="inlineStr">
        <is>
          <t>Career services</t>
        </is>
      </c>
      <c r="D141" s="38" t="n">
        <v>2</v>
      </c>
      <c r="E141" s="37" t="inlineStr">
        <is>
          <t>Free career coaching, mentoring or hiring events; no credential.</t>
        </is>
      </c>
      <c r="F141" s="37" t="inlineStr">
        <is>
          <t>Depends on your target role (job-search support)</t>
        </is>
      </c>
      <c r="G141" s="39" t="inlineStr">
        <is>
          <t>Rolling</t>
        </is>
      </c>
      <c r="H141" s="40" t="n"/>
      <c r="I141" s="41">
        <f>IF(ISNUMBER(H141),H141-TODAY(),"")</f>
        <v/>
      </c>
      <c r="J141" s="39" t="inlineStr">
        <is>
          <t>No</t>
        </is>
      </c>
      <c r="K141" s="39" t="inlineStr">
        <is>
          <t>No</t>
        </is>
      </c>
      <c r="L141" s="39" t="inlineStr">
        <is>
          <t>No</t>
        </is>
      </c>
      <c r="M141" s="39" t="inlineStr">
        <is>
          <t>Yes</t>
        </is>
      </c>
      <c r="N141" s="39" t="inlineStr">
        <is>
          <t>Yes</t>
        </is>
      </c>
      <c r="O141" s="39" t="inlineStr">
        <is>
          <t>Yes</t>
        </is>
      </c>
      <c r="P141" s="39" t="inlineStr">
        <is>
          <t>Yes</t>
        </is>
      </c>
      <c r="Q141" s="39" t="inlineStr">
        <is>
          <t>No</t>
        </is>
      </c>
      <c r="R141" s="39" t="inlineStr">
        <is>
          <t>No</t>
        </is>
      </c>
      <c r="S141" s="39" t="inlineStr">
        <is>
          <t>No</t>
        </is>
      </c>
      <c r="T141" s="39" t="inlineStr">
        <is>
          <t>Any</t>
        </is>
      </c>
      <c r="U141" s="39" t="inlineStr">
        <is>
          <t>No</t>
        </is>
      </c>
      <c r="V141" s="39" t="inlineStr">
        <is>
          <t>No</t>
        </is>
      </c>
      <c r="W141" s="39" t="inlineStr">
        <is>
          <t>Online</t>
        </is>
      </c>
      <c r="X141" s="39" t="inlineStr">
        <is>
          <t>Free</t>
        </is>
      </c>
      <c r="Y141" s="39" t="inlineStr">
        <is>
          <t>No</t>
        </is>
      </c>
      <c r="Z141" s="37" t="inlineStr">
        <is>
          <t>Counseling</t>
        </is>
      </c>
      <c r="AA141" s="37" t="inlineStr">
        <is>
          <t>Career Transition</t>
        </is>
      </c>
      <c r="AB141" s="37" t="inlineStr">
        <is>
          <t>Free 1:1 mentorship calls (phone/Zoom), unlimited bookings</t>
        </is>
      </c>
      <c r="AC141" s="37" t="inlineStr">
        <is>
          <t>Free</t>
        </is>
      </c>
      <c r="AD141" s="37" t="inlineStr">
        <is>
          <t>No</t>
        </is>
      </c>
      <c r="AE141" s="37" t="inlineStr">
        <is>
          <t>Online / phone</t>
        </is>
      </c>
      <c r="AF141" s="37" t="inlineStr">
        <is>
          <t>Rolling</t>
        </is>
      </c>
      <c r="AG141" s="37" t="inlineStr">
        <is>
          <t>Rolling</t>
        </is>
      </c>
      <c r="AH141" s="37" t="inlineStr">
        <is>
          <t>On demand</t>
        </is>
      </c>
      <c r="AI141" s="37" t="inlineStr">
        <is>
          <t>Nationwide</t>
        </is>
      </c>
      <c r="AJ141" s="37" t="inlineStr">
        <is>
          <t>Post-Veterati</t>
        </is>
      </c>
      <c r="AK141" s="37" t="inlineStr">
        <is>
          <t>Transitioning service members, veterans, military spouses</t>
        </is>
      </c>
      <c r="AL141" s="37" t="inlineStr">
        <is>
          <t>Post-Veterati 2.0 platform under development (2026). | Verification: Link live (HTTP 200); details from official page/search not fully re-confirmed.</t>
        </is>
      </c>
      <c r="AM141" s="37" t="inlineStr">
        <is>
          <t>Unknown</t>
        </is>
      </c>
      <c r="AN141" s="39" t="inlineStr">
        <is>
          <t>Partly</t>
        </is>
      </c>
      <c r="AO141" s="39" t="inlineStr">
        <is>
          <t>Sep 30, 2026</t>
        </is>
      </c>
      <c r="AP141" s="42" t="inlineStr">
        <is>
          <t>Open</t>
        </is>
      </c>
      <c r="AQ141" s="37" t="inlineStr">
        <is>
          <t>https://www.post-veterati.org/</t>
        </is>
      </c>
    </row>
    <row r="142" ht="60" customHeight="1">
      <c r="A142" s="29" t="inlineStr">
        <is>
          <t>USO Pathfinder / USO + Coursera</t>
        </is>
      </c>
      <c r="B142" s="30" t="inlineStr">
        <is>
          <t>Career services</t>
        </is>
      </c>
      <c r="C142" s="30" t="inlineStr">
        <is>
          <t>Career services</t>
        </is>
      </c>
      <c r="D142" s="31" t="n">
        <v>2</v>
      </c>
      <c r="E142" s="30" t="inlineStr">
        <is>
          <t>Free course with a completion certificate at most; builds skills, low weight with employers.</t>
        </is>
      </c>
      <c r="F142" s="30" t="inlineStr">
        <is>
          <t>Depends on your target role (job-search support)</t>
        </is>
      </c>
      <c r="G142" s="32" t="inlineStr">
        <is>
          <t>Rolling</t>
        </is>
      </c>
      <c r="H142" s="33" t="n"/>
      <c r="I142" s="34">
        <f>IF(ISNUMBER(H142),H142-TODAY(),"")</f>
        <v/>
      </c>
      <c r="J142" s="32" t="inlineStr">
        <is>
          <t>No</t>
        </is>
      </c>
      <c r="K142" s="32" t="inlineStr">
        <is>
          <t>No</t>
        </is>
      </c>
      <c r="L142" s="32" t="inlineStr">
        <is>
          <t>No</t>
        </is>
      </c>
      <c r="M142" s="32" t="inlineStr">
        <is>
          <t>Yes</t>
        </is>
      </c>
      <c r="N142" s="32" t="inlineStr">
        <is>
          <t>Yes</t>
        </is>
      </c>
      <c r="O142" s="32" t="inlineStr">
        <is>
          <t>No</t>
        </is>
      </c>
      <c r="P142" s="32" t="inlineStr">
        <is>
          <t>Yes</t>
        </is>
      </c>
      <c r="Q142" s="32" t="inlineStr">
        <is>
          <t>No</t>
        </is>
      </c>
      <c r="R142" s="32" t="inlineStr">
        <is>
          <t>No</t>
        </is>
      </c>
      <c r="S142" s="32" t="inlineStr">
        <is>
          <t>No</t>
        </is>
      </c>
      <c r="T142" s="32" t="inlineStr">
        <is>
          <t>Any</t>
        </is>
      </c>
      <c r="U142" s="32" t="inlineStr">
        <is>
          <t>No</t>
        </is>
      </c>
      <c r="V142" s="32" t="inlineStr">
        <is>
          <t>No</t>
        </is>
      </c>
      <c r="W142" s="32" t="inlineStr">
        <is>
          <t>Online</t>
        </is>
      </c>
      <c r="X142" s="32" t="inlineStr">
        <is>
          <t>Free</t>
        </is>
      </c>
      <c r="Y142" s="32" t="inlineStr">
        <is>
          <t>No</t>
        </is>
      </c>
      <c r="Z142" s="30" t="inlineStr">
        <is>
          <t>Cert</t>
        </is>
      </c>
      <c r="AA142" s="30" t="inlineStr">
        <is>
          <t>Career Transition</t>
        </is>
      </c>
      <c r="AB142" s="30" t="inlineStr">
        <is>
          <t>Transition support + free Coursera for USO Transition participants</t>
        </is>
      </c>
      <c r="AC142" s="30" t="inlineStr">
        <is>
          <t>Free</t>
        </is>
      </c>
      <c r="AD142" s="30" t="inlineStr">
        <is>
          <t>No</t>
        </is>
      </c>
      <c r="AE142" s="30" t="inlineStr">
        <is>
          <t>Online</t>
        </is>
      </c>
      <c r="AF142" s="30" t="inlineStr">
        <is>
          <t>Rolling</t>
        </is>
      </c>
      <c r="AG142" s="30" t="inlineStr">
        <is>
          <t>Rolling</t>
        </is>
      </c>
      <c r="AH142" s="30" t="inlineStr">
        <is>
          <t>12 months</t>
        </is>
      </c>
      <c r="AI142" s="30" t="inlineStr">
        <is>
          <t>Nationwide</t>
        </is>
      </c>
      <c r="AJ142" s="30" t="inlineStr">
        <is>
          <t>USO</t>
        </is>
      </c>
      <c r="AK142" s="30" t="inlineStr">
        <is>
          <t>Active duty, National Guard, Reserve and military spouses</t>
        </is>
      </c>
      <c r="AL142" s="30" t="inlineStr">
        <is>
          <t>Verification: Link check failed (HTTP 404); verify manually. | Oct 4, 2026 check: old form link returned 404; USO education page lists active duty, Guard, Reserve and spouses (veterans not listed).</t>
        </is>
      </c>
      <c r="AM142" s="30" t="inlineStr">
        <is>
          <t>Unknown</t>
        </is>
      </c>
      <c r="AN142" s="32" t="inlineStr">
        <is>
          <t>Unverified</t>
        </is>
      </c>
      <c r="AO142" s="32" t="inlineStr">
        <is>
          <t>Oct 4, 2026</t>
        </is>
      </c>
      <c r="AP142" s="35" t="inlineStr">
        <is>
          <t>Open</t>
        </is>
      </c>
      <c r="AQ142" s="30" t="inlineStr">
        <is>
          <t>https://www.uso.org/programs/education-support</t>
        </is>
      </c>
    </row>
    <row r="143" ht="60" customHeight="1">
      <c r="A143" s="36" t="inlineStr">
        <is>
          <t>VA Personalized Career Planning and Guidance (Chapter 36)</t>
        </is>
      </c>
      <c r="B143" s="37" t="inlineStr">
        <is>
          <t>Career services</t>
        </is>
      </c>
      <c r="C143" s="37" t="inlineStr">
        <is>
          <t>Career services</t>
        </is>
      </c>
      <c r="D143" s="38" t="n">
        <v>2</v>
      </c>
      <c r="E143" s="37" t="inlineStr">
        <is>
          <t>Free career coaching, mentoring or hiring events; no credential.</t>
        </is>
      </c>
      <c r="F143" s="37" t="inlineStr">
        <is>
          <t>Depends on your target role (job-search support)</t>
        </is>
      </c>
      <c r="G143" s="39" t="inlineStr">
        <is>
          <t>Rolling</t>
        </is>
      </c>
      <c r="H143" s="40" t="n"/>
      <c r="I143" s="41">
        <f>IF(ISNUMBER(H143),H143-TODAY(),"")</f>
        <v/>
      </c>
      <c r="J143" s="39" t="inlineStr">
        <is>
          <t>No</t>
        </is>
      </c>
      <c r="K143" s="39" t="inlineStr">
        <is>
          <t>No</t>
        </is>
      </c>
      <c r="L143" s="39" t="inlineStr">
        <is>
          <t>No</t>
        </is>
      </c>
      <c r="M143" s="39" t="inlineStr">
        <is>
          <t>Yes</t>
        </is>
      </c>
      <c r="N143" s="39" t="inlineStr">
        <is>
          <t>Yes</t>
        </is>
      </c>
      <c r="O143" s="39" t="inlineStr">
        <is>
          <t>Yes</t>
        </is>
      </c>
      <c r="P143" s="39" t="inlineStr">
        <is>
          <t>Yes</t>
        </is>
      </c>
      <c r="Q143" s="39" t="inlineStr">
        <is>
          <t>No</t>
        </is>
      </c>
      <c r="R143" s="39" t="inlineStr">
        <is>
          <t>No</t>
        </is>
      </c>
      <c r="S143" s="39" t="inlineStr">
        <is>
          <t>No</t>
        </is>
      </c>
      <c r="T143" s="39" t="inlineStr">
        <is>
          <t>Any</t>
        </is>
      </c>
      <c r="U143" s="39" t="inlineStr">
        <is>
          <t>No</t>
        </is>
      </c>
      <c r="V143" s="39" t="inlineStr">
        <is>
          <t>No</t>
        </is>
      </c>
      <c r="W143" s="39" t="inlineStr">
        <is>
          <t>Hybrid</t>
        </is>
      </c>
      <c r="X143" s="39" t="inlineStr">
        <is>
          <t>Free</t>
        </is>
      </c>
      <c r="Y143" s="39" t="inlineStr">
        <is>
          <t>No</t>
        </is>
      </c>
      <c r="Z143" s="37" t="inlineStr">
        <is>
          <t>Counseling</t>
        </is>
      </c>
      <c r="AA143" s="37" t="inlineStr">
        <is>
          <t>Career Transition</t>
        </is>
      </c>
      <c r="AB143" s="37" t="inlineStr">
        <is>
          <t>Free educational and career counseling, planning and resources from VA counselors</t>
        </is>
      </c>
      <c r="AC143" s="37" t="inlineStr">
        <is>
          <t>Free</t>
        </is>
      </c>
      <c r="AD143" s="37" t="inlineStr">
        <is>
          <t>No</t>
        </is>
      </c>
      <c r="AE143" s="37" t="inlineStr">
        <is>
          <t>Online or in person (apply with VA Form 27-8832)</t>
        </is>
      </c>
      <c r="AF143" s="37" t="inlineStr">
        <is>
          <t>Rolling / varies</t>
        </is>
      </c>
      <c r="AG143" s="37" t="inlineStr">
        <is>
          <t>Varies</t>
        </is>
      </c>
      <c r="AH143" s="37" t="inlineStr">
        <is>
          <t>Varies</t>
        </is>
      </c>
      <c r="AI143" s="37" t="inlineStr">
        <is>
          <t>Nationwide</t>
        </is>
      </c>
      <c r="AJ143" s="37" t="inlineStr">
        <is>
          <t>U.S. Department of Veterans Affairs</t>
        </is>
      </c>
      <c r="AK143" s="37" t="inlineStr">
        <is>
          <t>Service members within 6 months of discharge, veterans discharged within the past year, anyone currently eligible for a VA education benefit, and eligible dependents</t>
        </is>
      </c>
      <c r="AL143" s="37" t="inlineStr">
        <is>
          <t>Verification: Oct 4, 2026 from the official page at the Full URL.</t>
        </is>
      </c>
      <c r="AM143" s="37" t="inlineStr">
        <is>
          <t>Unknown</t>
        </is>
      </c>
      <c r="AN143" s="39" t="inlineStr">
        <is>
          <t>Verified</t>
        </is>
      </c>
      <c r="AO143" s="39" t="inlineStr">
        <is>
          <t>Oct 4, 2026</t>
        </is>
      </c>
      <c r="AP143" s="42" t="inlineStr">
        <is>
          <t>Open</t>
        </is>
      </c>
      <c r="AQ143" s="37" t="inlineStr">
        <is>
          <t>https://www.va.gov/careers-employment/education-and-career-counseling/</t>
        </is>
      </c>
    </row>
    <row r="144" ht="60" customHeight="1">
      <c r="A144" s="29" t="inlineStr">
        <is>
          <t>VetJobs (formerly Corporate America Supports You / CASY)</t>
        </is>
      </c>
      <c r="B144" s="30" t="inlineStr">
        <is>
          <t>Career services</t>
        </is>
      </c>
      <c r="C144" s="30" t="inlineStr">
        <is>
          <t>Career services</t>
        </is>
      </c>
      <c r="D144" s="31" t="n">
        <v>2</v>
      </c>
      <c r="E144" s="30" t="inlineStr">
        <is>
          <t>Free career coaching, mentoring or hiring events; no credential.</t>
        </is>
      </c>
      <c r="F144" s="30" t="inlineStr">
        <is>
          <t>Depends on your target role (job-search support)</t>
        </is>
      </c>
      <c r="G144" s="32" t="inlineStr">
        <is>
          <t>Rolling</t>
        </is>
      </c>
      <c r="H144" s="33" t="n"/>
      <c r="I144" s="34">
        <f>IF(ISNUMBER(H144),H144-TODAY(),"")</f>
        <v/>
      </c>
      <c r="J144" s="32" t="inlineStr">
        <is>
          <t>No</t>
        </is>
      </c>
      <c r="K144" s="32" t="inlineStr">
        <is>
          <t>No</t>
        </is>
      </c>
      <c r="L144" s="32" t="inlineStr">
        <is>
          <t>No</t>
        </is>
      </c>
      <c r="M144" s="32" t="inlineStr">
        <is>
          <t>Yes</t>
        </is>
      </c>
      <c r="N144" s="32" t="inlineStr">
        <is>
          <t>Yes</t>
        </is>
      </c>
      <c r="O144" s="32" t="inlineStr">
        <is>
          <t>Yes</t>
        </is>
      </c>
      <c r="P144" s="32" t="inlineStr">
        <is>
          <t>Yes</t>
        </is>
      </c>
      <c r="Q144" s="32" t="inlineStr">
        <is>
          <t>No</t>
        </is>
      </c>
      <c r="R144" s="32" t="inlineStr">
        <is>
          <t>No</t>
        </is>
      </c>
      <c r="S144" s="32" t="inlineStr">
        <is>
          <t>No</t>
        </is>
      </c>
      <c r="T144" s="32" t="inlineStr">
        <is>
          <t>Any</t>
        </is>
      </c>
      <c r="U144" s="32" t="inlineStr">
        <is>
          <t>No</t>
        </is>
      </c>
      <c r="V144" s="32" t="inlineStr">
        <is>
          <t>No</t>
        </is>
      </c>
      <c r="W144" s="32" t="inlineStr">
        <is>
          <t>Online</t>
        </is>
      </c>
      <c r="X144" s="32" t="inlineStr">
        <is>
          <t>Free</t>
        </is>
      </c>
      <c r="Y144" s="32" t="inlineStr">
        <is>
          <t>No</t>
        </is>
      </c>
      <c r="Z144" s="30" t="inlineStr">
        <is>
          <t>Counseling</t>
        </is>
      </c>
      <c r="AA144" s="30" t="inlineStr">
        <is>
          <t>Career Transition</t>
        </is>
      </c>
      <c r="AB144" s="30" t="inlineStr">
        <is>
          <t>Free job placement and employer matching for veterans</t>
        </is>
      </c>
      <c r="AC144" s="30" t="inlineStr">
        <is>
          <t>Free</t>
        </is>
      </c>
      <c r="AD144" s="30" t="inlineStr">
        <is>
          <t>No</t>
        </is>
      </c>
      <c r="AE144" s="30" t="inlineStr">
        <is>
          <t>Online</t>
        </is>
      </c>
      <c r="AF144" s="30" t="inlineStr">
        <is>
          <t>Unknown</t>
        </is>
      </c>
      <c r="AG144" s="30" t="inlineStr">
        <is>
          <t>Rolling</t>
        </is>
      </c>
      <c r="AH144" s="30" t="inlineStr">
        <is>
          <t>Ongoing</t>
        </is>
      </c>
      <c r="AI144" s="30" t="inlineStr">
        <is>
          <t>Nationwide</t>
        </is>
      </c>
      <c r="AJ144" s="30" t="inlineStr">
        <is>
          <t>VetJobs (formerly CASY)</t>
        </is>
      </c>
      <c r="AK144" s="30" t="inlineStr">
        <is>
          <t>Military members, veterans, National Guard and Reserve (spouses via sister organization Military Spouse Jobs)</t>
        </is>
      </c>
      <c r="AL144" s="30" t="inlineStr">
        <is>
          <t>casy.msccn.org timed out on Sep 30 and Oct 1, 2026; status Unknown. Verify before relying on it. | Verification: Link check failed (HTTP 000); verify manually. | Oct 4, 2026 check: casy.msccn.org no longer connects; CASY now operates as VetJobs per its annual report.</t>
        </is>
      </c>
      <c r="AM144" s="30" t="inlineStr">
        <is>
          <t>877-696-7226</t>
        </is>
      </c>
      <c r="AN144" s="32" t="inlineStr">
        <is>
          <t>Unverified</t>
        </is>
      </c>
      <c r="AO144" s="32" t="inlineStr">
        <is>
          <t>Oct 4, 2026</t>
        </is>
      </c>
      <c r="AP144" s="35" t="inlineStr">
        <is>
          <t>Open</t>
        </is>
      </c>
      <c r="AQ144" s="30" t="inlineStr">
        <is>
          <t>https://vetjobs.org/</t>
        </is>
      </c>
    </row>
    <row r="145" ht="60" customHeight="1">
      <c r="A145" s="36" t="inlineStr">
        <is>
          <t>Wounded Warrior Project - Warriors to Work</t>
        </is>
      </c>
      <c r="B145" s="37" t="inlineStr">
        <is>
          <t>Career services</t>
        </is>
      </c>
      <c r="C145" s="37" t="inlineStr">
        <is>
          <t>Career services</t>
        </is>
      </c>
      <c r="D145" s="38" t="n">
        <v>2</v>
      </c>
      <c r="E145" s="37" t="inlineStr">
        <is>
          <t>Free career coaching, mentoring or hiring events; no credential.</t>
        </is>
      </c>
      <c r="F145" s="37" t="inlineStr">
        <is>
          <t>Depends on your target role (job-search support)</t>
        </is>
      </c>
      <c r="G145" s="39" t="inlineStr">
        <is>
          <t>Rolling</t>
        </is>
      </c>
      <c r="H145" s="40" t="n"/>
      <c r="I145" s="41">
        <f>IF(ISNUMBER(H145),H145-TODAY(),"")</f>
        <v/>
      </c>
      <c r="J145" s="39" t="inlineStr">
        <is>
          <t>No</t>
        </is>
      </c>
      <c r="K145" s="39" t="inlineStr">
        <is>
          <t>No</t>
        </is>
      </c>
      <c r="L145" s="39" t="inlineStr">
        <is>
          <t>No</t>
        </is>
      </c>
      <c r="M145" s="39" t="inlineStr">
        <is>
          <t>Yes</t>
        </is>
      </c>
      <c r="N145" s="39" t="inlineStr">
        <is>
          <t>Yes</t>
        </is>
      </c>
      <c r="O145" s="39" t="inlineStr">
        <is>
          <t>Yes</t>
        </is>
      </c>
      <c r="P145" s="39" t="inlineStr">
        <is>
          <t>Yes</t>
        </is>
      </c>
      <c r="Q145" s="39" t="inlineStr">
        <is>
          <t>Yes</t>
        </is>
      </c>
      <c r="R145" s="39" t="inlineStr">
        <is>
          <t>No</t>
        </is>
      </c>
      <c r="S145" s="39" t="inlineStr">
        <is>
          <t>No</t>
        </is>
      </c>
      <c r="T145" s="39" t="inlineStr">
        <is>
          <t>Any</t>
        </is>
      </c>
      <c r="U145" s="39" t="inlineStr">
        <is>
          <t>No</t>
        </is>
      </c>
      <c r="V145" s="39" t="inlineStr">
        <is>
          <t>No</t>
        </is>
      </c>
      <c r="W145" s="39" t="inlineStr">
        <is>
          <t>Online</t>
        </is>
      </c>
      <c r="X145" s="39" t="inlineStr">
        <is>
          <t>Free</t>
        </is>
      </c>
      <c r="Y145" s="39" t="inlineStr">
        <is>
          <t>No</t>
        </is>
      </c>
      <c r="Z145" s="37" t="inlineStr">
        <is>
          <t>Counseling</t>
        </is>
      </c>
      <c r="AA145" s="37" t="inlineStr">
        <is>
          <t>Career Transition</t>
        </is>
      </c>
      <c r="AB145" s="37" t="inlineStr">
        <is>
          <t>Free career counseling, resume, job placement, employer connections</t>
        </is>
      </c>
      <c r="AC145" s="37" t="inlineStr">
        <is>
          <t>Free</t>
        </is>
      </c>
      <c r="AD145" s="37" t="inlineStr">
        <is>
          <t>No</t>
        </is>
      </c>
      <c r="AE145" s="37" t="inlineStr">
        <is>
          <t>Online / phone / events</t>
        </is>
      </c>
      <c r="AF145" s="37" t="inlineStr">
        <is>
          <t>Unknown</t>
        </is>
      </c>
      <c r="AG145" s="37" t="inlineStr">
        <is>
          <t>Rolling</t>
        </is>
      </c>
      <c r="AH145" s="37" t="inlineStr">
        <is>
          <t>Ongoing</t>
        </is>
      </c>
      <c r="AI145" s="37" t="inlineStr">
        <is>
          <t>Nationwide</t>
        </is>
      </c>
      <c r="AJ145" s="37" t="inlineStr">
        <is>
          <t>Wounded Warrior Project</t>
        </is>
      </c>
      <c r="AK145" s="37" t="inlineStr">
        <is>
          <t>Served on or after Sep 11, 2001 (veterans, AD (active duty), transitioning) per WWP (Wounded Warrior Project); families/caregivers may also be eligible; services always free</t>
        </is>
      </c>
      <c r="AL145" s="37" t="inlineStr">
        <is>
          <t>Verification: WWP page: free; served on or after 9/11/2001.</t>
        </is>
      </c>
      <c r="AM145" s="37" t="inlineStr">
        <is>
          <t>888-997-2586</t>
        </is>
      </c>
      <c r="AN145" s="39" t="inlineStr">
        <is>
          <t>Verified</t>
        </is>
      </c>
      <c r="AO145" s="39" t="inlineStr">
        <is>
          <t>Sep 30, 2026</t>
        </is>
      </c>
      <c r="AP145" s="42" t="inlineStr">
        <is>
          <t>Open</t>
        </is>
      </c>
      <c r="AQ145" s="37" t="inlineStr">
        <is>
          <t>https://www.woundedwarriorproject.org/programs/warriors-to-work</t>
        </is>
      </c>
    </row>
    <row r="146" ht="60" customHeight="1">
      <c r="A146" s="29" t="inlineStr">
        <is>
          <t>AWS Educate</t>
        </is>
      </c>
      <c r="B146" s="30" t="inlineStr">
        <is>
          <t>Cloud</t>
        </is>
      </c>
      <c r="C146" s="30" t="inlineStr">
        <is>
          <t>Cloud</t>
        </is>
      </c>
      <c r="D146" s="31" t="n">
        <v>2</v>
      </c>
      <c r="E146" s="30" t="inlineStr">
        <is>
          <t>Free self-paced cloud training with digital badges.</t>
        </is>
      </c>
      <c r="F146" s="30" t="inlineStr">
        <is>
          <t>Cloud Support Associate; Cloud Engineer</t>
        </is>
      </c>
      <c r="G146" s="32" t="inlineStr">
        <is>
          <t>Rolling</t>
        </is>
      </c>
      <c r="H146" s="33" t="n"/>
      <c r="I146" s="34">
        <f>IF(ISNUMBER(H146),H146-TODAY(),"")</f>
        <v/>
      </c>
      <c r="J146" s="32" t="inlineStr">
        <is>
          <t>No</t>
        </is>
      </c>
      <c r="K146" s="32" t="inlineStr">
        <is>
          <t>No</t>
        </is>
      </c>
      <c r="L146" s="32" t="inlineStr">
        <is>
          <t>No</t>
        </is>
      </c>
      <c r="M146" s="32" t="inlineStr">
        <is>
          <t>Yes</t>
        </is>
      </c>
      <c r="N146" s="32" t="inlineStr">
        <is>
          <t>Yes</t>
        </is>
      </c>
      <c r="O146" s="32" t="inlineStr">
        <is>
          <t>Yes</t>
        </is>
      </c>
      <c r="P146" s="32" t="inlineStr">
        <is>
          <t>Yes</t>
        </is>
      </c>
      <c r="Q146" s="32" t="inlineStr">
        <is>
          <t>No</t>
        </is>
      </c>
      <c r="R146" s="32" t="inlineStr">
        <is>
          <t>No</t>
        </is>
      </c>
      <c r="S146" s="32" t="inlineStr">
        <is>
          <t>No</t>
        </is>
      </c>
      <c r="T146" s="32" t="inlineStr">
        <is>
          <t>Any</t>
        </is>
      </c>
      <c r="U146" s="32" t="inlineStr">
        <is>
          <t>No</t>
        </is>
      </c>
      <c r="V146" s="32" t="inlineStr">
        <is>
          <t>No</t>
        </is>
      </c>
      <c r="W146" s="32" t="inlineStr">
        <is>
          <t>Online</t>
        </is>
      </c>
      <c r="X146" s="32" t="inlineStr">
        <is>
          <t>Free</t>
        </is>
      </c>
      <c r="Y146" s="32" t="inlineStr">
        <is>
          <t>No</t>
        </is>
      </c>
      <c r="Z146" s="30" t="inlineStr">
        <is>
          <t>Cert</t>
        </is>
      </c>
      <c r="AA146" s="30" t="inlineStr">
        <is>
          <t>Cloud, AI</t>
        </is>
      </c>
      <c r="AB146" s="30" t="inlineStr">
        <is>
          <t>Free self-paced cloud and AI courses and hands-on labs with shareable digital badges</t>
        </is>
      </c>
      <c r="AC146" s="30" t="inlineStr">
        <is>
          <t>Free ("completely for free")</t>
        </is>
      </c>
      <c r="AD146" s="30" t="inlineStr">
        <is>
          <t>No</t>
        </is>
      </c>
      <c r="AE146" s="30" t="inlineStr">
        <is>
          <t>Online, self-paced</t>
        </is>
      </c>
      <c r="AF146" s="30" t="inlineStr">
        <is>
          <t>None (self-paced)</t>
        </is>
      </c>
      <c r="AG146" s="30" t="inlineStr">
        <is>
          <t>Rolling</t>
        </is>
      </c>
      <c r="AH146" s="30" t="inlineStr">
        <is>
          <t>Varies; self-paced</t>
        </is>
      </c>
      <c r="AI146" s="30" t="inlineStr">
        <is>
          <t>Online</t>
        </is>
      </c>
      <c r="AJ146" s="30" t="inlineStr">
        <is>
          <t>Amazon Web Services</t>
        </is>
      </c>
      <c r="AK146" s="30" t="inlineStr">
        <is>
          <t>Anyone ("open to any individual"); ages 13+; email address only</t>
        </is>
      </c>
      <c r="AL146" s="30" t="inlineStr">
        <is>
          <t>Separate program from the related listing "AWS Skill Builder and Free Certification Resources for Military". | Verification: Oct 4, 2026 from the official page.</t>
        </is>
      </c>
      <c r="AM146" s="30" t="inlineStr">
        <is>
          <t>Unknown</t>
        </is>
      </c>
      <c r="AN146" s="32" t="inlineStr">
        <is>
          <t>Verified</t>
        </is>
      </c>
      <c r="AO146" s="32" t="inlineStr">
        <is>
          <t>Oct 4, 2026</t>
        </is>
      </c>
      <c r="AP146" s="35" t="inlineStr">
        <is>
          <t>Open</t>
        </is>
      </c>
      <c r="AQ146" s="30" t="inlineStr">
        <is>
          <t>https://aws.amazon.com/education/awseducate/</t>
        </is>
      </c>
    </row>
    <row r="147" ht="60" customHeight="1">
      <c r="A147" s="36" t="inlineStr">
        <is>
          <t>Developing Secure Software (LFD121, OpenSSF)</t>
        </is>
      </c>
      <c r="B147" s="37" t="inlineStr">
        <is>
          <t>Cyber</t>
        </is>
      </c>
      <c r="C147" s="37" t="inlineStr">
        <is>
          <t>Cyber; IT/Software</t>
        </is>
      </c>
      <c r="D147" s="38" t="n">
        <v>2</v>
      </c>
      <c r="E147" s="37" t="inlineStr">
        <is>
          <t>Free course with final exam and digital badge.</t>
        </is>
      </c>
      <c r="F147" s="37" t="inlineStr">
        <is>
          <t>Software Developer; Application Security Engineer</t>
        </is>
      </c>
      <c r="G147" s="39" t="inlineStr">
        <is>
          <t>Rolling</t>
        </is>
      </c>
      <c r="H147" s="40" t="n"/>
      <c r="I147" s="41">
        <f>IF(ISNUMBER(H147),H147-TODAY(),"")</f>
        <v/>
      </c>
      <c r="J147" s="39" t="inlineStr">
        <is>
          <t>No</t>
        </is>
      </c>
      <c r="K147" s="39" t="inlineStr">
        <is>
          <t>No</t>
        </is>
      </c>
      <c r="L147" s="39" t="inlineStr">
        <is>
          <t>No</t>
        </is>
      </c>
      <c r="M147" s="39" t="inlineStr">
        <is>
          <t>Yes</t>
        </is>
      </c>
      <c r="N147" s="39" t="inlineStr">
        <is>
          <t>Yes</t>
        </is>
      </c>
      <c r="O147" s="39" t="inlineStr">
        <is>
          <t>Yes</t>
        </is>
      </c>
      <c r="P147" s="39" t="inlineStr">
        <is>
          <t>Yes</t>
        </is>
      </c>
      <c r="Q147" s="39" t="inlineStr">
        <is>
          <t>No</t>
        </is>
      </c>
      <c r="R147" s="39" t="inlineStr">
        <is>
          <t>No</t>
        </is>
      </c>
      <c r="S147" s="39" t="inlineStr">
        <is>
          <t>No</t>
        </is>
      </c>
      <c r="T147" s="39" t="inlineStr">
        <is>
          <t>Any</t>
        </is>
      </c>
      <c r="U147" s="39" t="inlineStr">
        <is>
          <t>No</t>
        </is>
      </c>
      <c r="V147" s="39" t="inlineStr">
        <is>
          <t>No</t>
        </is>
      </c>
      <c r="W147" s="39" t="inlineStr">
        <is>
          <t>Online</t>
        </is>
      </c>
      <c r="X147" s="39" t="inlineStr">
        <is>
          <t>Free</t>
        </is>
      </c>
      <c r="Y147" s="39" t="inlineStr">
        <is>
          <t>No</t>
        </is>
      </c>
      <c r="Z147" s="37" t="inlineStr">
        <is>
          <t>Cert</t>
        </is>
      </c>
      <c r="AA147" s="37" t="inlineStr">
        <is>
          <t>Secure Coding, Software Security</t>
        </is>
      </c>
      <c r="AB147" s="37" t="inlineStr">
        <is>
          <t>Free secure-software-development course with a final exam and a digital badge</t>
        </is>
      </c>
      <c r="AC147" s="37" t="inlineStr">
        <is>
          <t>Free</t>
        </is>
      </c>
      <c r="AD147" s="37" t="inlineStr">
        <is>
          <t>No</t>
        </is>
      </c>
      <c r="AE147" s="37" t="inlineStr">
        <is>
          <t>Online, self-paced</t>
        </is>
      </c>
      <c r="AF147" s="37" t="inlineStr">
        <is>
          <t>None (self-paced)</t>
        </is>
      </c>
      <c r="AG147" s="37" t="inlineStr">
        <is>
          <t>Rolling</t>
        </is>
      </c>
      <c r="AH147" s="37" t="inlineStr">
        <is>
          <t>16-20 hours of course material</t>
        </is>
      </c>
      <c r="AI147" s="37" t="inlineStr">
        <is>
          <t>Online</t>
        </is>
      </c>
      <c r="AJ147" s="37" t="inlineStr">
        <is>
          <t>The Linux Foundation / OpenSSF</t>
        </is>
      </c>
      <c r="AK147" s="37" t="inlineStr">
        <is>
          <t>Anyone</t>
        </is>
      </c>
      <c r="AL147" s="37" t="inlineStr">
        <is>
          <t>Separate program from the related listing "Linux Foundation Training Scholarships (LiFT)". | Verification: Oct 4, 2026 from the official page.</t>
        </is>
      </c>
      <c r="AM147" s="37" t="inlineStr">
        <is>
          <t>Unknown</t>
        </is>
      </c>
      <c r="AN147" s="39" t="inlineStr">
        <is>
          <t>Verified</t>
        </is>
      </c>
      <c r="AO147" s="39" t="inlineStr">
        <is>
          <t>Oct 4, 2026</t>
        </is>
      </c>
      <c r="AP147" s="42" t="inlineStr">
        <is>
          <t>Open</t>
        </is>
      </c>
      <c r="AQ147" s="37" t="inlineStr">
        <is>
          <t>https://training.linuxfoundation.org/training/developing-secure-software-lfd121/</t>
        </is>
      </c>
    </row>
    <row r="148" ht="60" customHeight="1">
      <c r="A148" s="29" t="inlineStr">
        <is>
          <t>Free reverse-engineering courses (7 self-paced courses and labs)</t>
        </is>
      </c>
      <c r="B148" s="30" t="inlineStr">
        <is>
          <t>Cyber</t>
        </is>
      </c>
      <c r="C148" s="30" t="inlineStr">
        <is>
          <t>Cyber</t>
        </is>
      </c>
      <c r="D148" s="31" t="n">
        <v>2</v>
      </c>
      <c r="E148" s="30" t="inlineStr">
        <is>
          <t>Free, well-regarded self-paced reverse-engineering and binary-exploitation courses; strong hands-on skills for malware analysis and vulnerability research. Only OpenSecurityTraining2 issues a certificate of completion; none is a proctored credential.</t>
        </is>
      </c>
      <c r="F148" s="30" t="inlineStr">
        <is>
          <t>Reverse Engineer; Malware Analyst; Vulnerability Researcher; SOC Analyst; Penetration Tester; Embedded Security Engineer; Exploit Developer</t>
        </is>
      </c>
      <c r="G148" s="32" t="inlineStr">
        <is>
          <t>Rolling</t>
        </is>
      </c>
      <c r="H148" s="33" t="n"/>
      <c r="I148" s="34">
        <f>IF(ISNUMBER(H148),H148-TODAY(),"")</f>
        <v/>
      </c>
      <c r="J148" s="32" t="inlineStr">
        <is>
          <t>No</t>
        </is>
      </c>
      <c r="K148" s="32" t="inlineStr">
        <is>
          <t>No</t>
        </is>
      </c>
      <c r="L148" s="32" t="inlineStr">
        <is>
          <t>No</t>
        </is>
      </c>
      <c r="M148" s="32" t="inlineStr">
        <is>
          <t>Yes</t>
        </is>
      </c>
      <c r="N148" s="32" t="inlineStr">
        <is>
          <t>Yes</t>
        </is>
      </c>
      <c r="O148" s="32" t="inlineStr">
        <is>
          <t>Yes</t>
        </is>
      </c>
      <c r="P148" s="32" t="inlineStr">
        <is>
          <t>Yes</t>
        </is>
      </c>
      <c r="Q148" s="32" t="inlineStr">
        <is>
          <t>No</t>
        </is>
      </c>
      <c r="R148" s="32" t="inlineStr">
        <is>
          <t>No</t>
        </is>
      </c>
      <c r="S148" s="32" t="inlineStr">
        <is>
          <t>No</t>
        </is>
      </c>
      <c r="T148" s="32" t="inlineStr">
        <is>
          <t>Any</t>
        </is>
      </c>
      <c r="U148" s="32" t="inlineStr">
        <is>
          <t>No</t>
        </is>
      </c>
      <c r="V148" s="32" t="inlineStr">
        <is>
          <t>No</t>
        </is>
      </c>
      <c r="W148" s="32" t="inlineStr">
        <is>
          <t>Online</t>
        </is>
      </c>
      <c r="X148" s="32" t="inlineStr">
        <is>
          <t>Free</t>
        </is>
      </c>
      <c r="Y148" s="32" t="inlineStr">
        <is>
          <t>No</t>
        </is>
      </c>
      <c r="Z148" s="30" t="inlineStr">
        <is>
          <t>Cert</t>
        </is>
      </c>
      <c r="AA148" s="30" t="inlineStr">
        <is>
          <t>Cybersecurity</t>
        </is>
      </c>
      <c r="AB148" s="30" t="inlineStr">
        <is>
          <t>Free self-paced courses and labs that teach assembly, disassemblers and debuggers (Ghidra, GDB), malware analysis and binary exploitation. Courses: OpenSecurityTraining2 Architecture 1001: x86-64 Assembly; Malware Unicorn Reverse Engineering 101; pwn.college Reverse Engineering dojo modules; Hackaday U: Introduction to Reverse Engineering with Ghidra; Reverse Engineering For Everyone; Nightmare binary exploitation course; RPISEC Modern Binary Exploitation</t>
        </is>
      </c>
      <c r="AC148" s="30" t="inlineStr">
        <is>
          <t>Free (some need a free account)</t>
        </is>
      </c>
      <c r="AD148" s="30" t="inlineStr">
        <is>
          <t>No</t>
        </is>
      </c>
      <c r="AE148" s="30" t="inlineStr">
        <is>
          <t>Online, self-paced</t>
        </is>
      </c>
      <c r="AF148" s="30" t="inlineStr">
        <is>
          <t>None (self-paced)</t>
        </is>
      </c>
      <c r="AG148" s="30" t="inlineStr">
        <is>
          <t>Rolling</t>
        </is>
      </c>
      <c r="AH148" s="30" t="inlineStr">
        <is>
          <t>Self-paced; each course takes from a few hours to a semester</t>
        </is>
      </c>
      <c r="AI148" s="30" t="inlineStr">
        <is>
          <t>Online</t>
        </is>
      </c>
      <c r="AJ148" s="30" t="inlineStr">
        <is>
          <t>OpenSecurityTraining2, Malware Unicorn (Amanda Rousseau), pwn.college (Arizona State University), Hackaday U (instructor wrongbaud), Reverse Engineering For Everyone (Kevin Thomas, 0xinfection), Nightmare (guyinatuxedo), RPISEC (Rensselaer Polytechnic Institute)</t>
        </is>
      </c>
      <c r="AK148" s="30" t="inlineStr">
        <is>
          <t>Anyone. Start with OpenSecurityTraining2 Arch1001 (x86-64 assembly) or Malware Unicorn RE101; Nightmare and RPISEC MBE expect some C and Linux</t>
        </is>
      </c>
      <c r="AL148" s="30" t="inlineStr">
        <is>
          <t>Suggested order: Arch1001 or RE101, then the Ghidra course, Reverse Engineering For Everyone and pwn.college, then Nightmare and RPISEC MBE. Each course is linked under More details. | Verification: Oct 4, 2026 from each course page.</t>
        </is>
      </c>
      <c r="AM148" s="30" t="inlineStr">
        <is>
          <t>Unknown</t>
        </is>
      </c>
      <c r="AN148" s="32" t="inlineStr">
        <is>
          <t>Verified</t>
        </is>
      </c>
      <c r="AO148" s="32" t="inlineStr">
        <is>
          <t>Oct 4, 2026</t>
        </is>
      </c>
      <c r="AP148" s="35" t="inlineStr">
        <is>
          <t>Open</t>
        </is>
      </c>
      <c r="AQ148" s="30" t="inlineStr">
        <is>
          <t>https://p.ost2.fyi/courses/course-v1:OpenSecurityTraining2+Arch1001_x86-64_Asm+2021_v1/about</t>
        </is>
      </c>
    </row>
    <row r="149" ht="60" customHeight="1">
      <c r="A149" s="36" t="inlineStr">
        <is>
          <t>Hire Heroes USA Training &amp; Cert Partnerships</t>
        </is>
      </c>
      <c r="B149" s="37" t="inlineStr">
        <is>
          <t>Cyber</t>
        </is>
      </c>
      <c r="C149" s="37" t="inlineStr">
        <is>
          <t>Cyber; Career services</t>
        </is>
      </c>
      <c r="D149" s="38" t="n">
        <v>2</v>
      </c>
      <c r="E149" s="37" t="inlineStr">
        <is>
          <t>Free career coaching, mentoring or hiring events; no credential.</t>
        </is>
      </c>
      <c r="F149" s="37" t="inlineStr">
        <is>
          <t>Cybersecurity Analyst; SOC Analyst; Security Engineer</t>
        </is>
      </c>
      <c r="G149" s="39" t="inlineStr">
        <is>
          <t>Rolling</t>
        </is>
      </c>
      <c r="H149" s="40" t="n"/>
      <c r="I149" s="41">
        <f>IF(ISNUMBER(H149),H149-TODAY(),"")</f>
        <v/>
      </c>
      <c r="J149" s="39" t="inlineStr">
        <is>
          <t>No</t>
        </is>
      </c>
      <c r="K149" s="39" t="inlineStr">
        <is>
          <t>No</t>
        </is>
      </c>
      <c r="L149" s="39" t="inlineStr">
        <is>
          <t>No</t>
        </is>
      </c>
      <c r="M149" s="39" t="inlineStr">
        <is>
          <t>Yes</t>
        </is>
      </c>
      <c r="N149" s="39" t="inlineStr">
        <is>
          <t>Yes</t>
        </is>
      </c>
      <c r="O149" s="39" t="inlineStr">
        <is>
          <t>Yes</t>
        </is>
      </c>
      <c r="P149" s="39" t="inlineStr">
        <is>
          <t>Yes</t>
        </is>
      </c>
      <c r="Q149" s="39" t="inlineStr">
        <is>
          <t>No</t>
        </is>
      </c>
      <c r="R149" s="39" t="inlineStr">
        <is>
          <t>No</t>
        </is>
      </c>
      <c r="S149" s="39" t="inlineStr">
        <is>
          <t>No</t>
        </is>
      </c>
      <c r="T149" s="39" t="inlineStr">
        <is>
          <t>Any</t>
        </is>
      </c>
      <c r="U149" s="39" t="inlineStr">
        <is>
          <t>No</t>
        </is>
      </c>
      <c r="V149" s="39" t="inlineStr">
        <is>
          <t>No</t>
        </is>
      </c>
      <c r="W149" s="39" t="inlineStr">
        <is>
          <t>Online</t>
        </is>
      </c>
      <c r="X149" s="39" t="inlineStr">
        <is>
          <t>Free</t>
        </is>
      </c>
      <c r="Y149" s="39" t="inlineStr">
        <is>
          <t>No</t>
        </is>
      </c>
      <c r="Z149" s="37" t="inlineStr">
        <is>
          <t>Cert</t>
        </is>
      </c>
      <c r="AA149" s="37" t="inlineStr">
        <is>
          <t>Cybersecurity, Career Transition</t>
        </is>
      </c>
      <c r="AB149" s="37" t="inlineStr">
        <is>
          <t>Free career coaching, resume, and access to free cert/training offers (Google, Fortinet, etc.)</t>
        </is>
      </c>
      <c r="AC149" s="37" t="inlineStr">
        <is>
          <t>Free</t>
        </is>
      </c>
      <c r="AD149" s="37" t="inlineStr">
        <is>
          <t>No</t>
        </is>
      </c>
      <c r="AE149" s="37" t="inlineStr">
        <is>
          <t>Online</t>
        </is>
      </c>
      <c r="AF149" s="37" t="inlineStr">
        <is>
          <t>Unknown</t>
        </is>
      </c>
      <c r="AG149" s="37" t="inlineStr">
        <is>
          <t>Rolling</t>
        </is>
      </c>
      <c r="AH149" s="37" t="inlineStr">
        <is>
          <t>Ongoing</t>
        </is>
      </c>
      <c r="AI149" s="37" t="inlineStr">
        <is>
          <t>Nationwide</t>
        </is>
      </c>
      <c r="AJ149" s="37" t="inlineStr">
        <is>
          <t>Hire Heroes USA</t>
        </is>
      </c>
      <c r="AK149" s="37" t="inlineStr">
        <is>
          <t>Veterans, transitioning service members, spouses</t>
        </is>
      </c>
      <c r="AL149" s="37" t="inlineStr">
        <is>
          <t>Verification: Link live (HTTP 200); details from official page/search not fully re-confirmed.</t>
        </is>
      </c>
      <c r="AM149" s="37" t="inlineStr">
        <is>
          <t>Unknown</t>
        </is>
      </c>
      <c r="AN149" s="39" t="inlineStr">
        <is>
          <t>Partly</t>
        </is>
      </c>
      <c r="AO149" s="39" t="inlineStr">
        <is>
          <t>Sep 30, 2026</t>
        </is>
      </c>
      <c r="AP149" s="42" t="inlineStr">
        <is>
          <t>Open</t>
        </is>
      </c>
      <c r="AQ149" s="37" t="inlineStr">
        <is>
          <t>https://www.hireheroesusa.org/training-partners/</t>
        </is>
      </c>
    </row>
    <row r="150" ht="60" customHeight="1">
      <c r="A150" s="29" t="inlineStr">
        <is>
          <t>VetSec Training &amp; Voucher Programs</t>
        </is>
      </c>
      <c r="B150" s="30" t="inlineStr">
        <is>
          <t>Cyber</t>
        </is>
      </c>
      <c r="C150" s="30" t="inlineStr">
        <is>
          <t>Cyber; Career services</t>
        </is>
      </c>
      <c r="D150" s="31" t="n">
        <v>2</v>
      </c>
      <c r="E150" s="30" t="inlineStr">
        <is>
          <t>Veteran cyber community with occasional voucher drawings and partner discounts.</t>
        </is>
      </c>
      <c r="F150" s="30" t="inlineStr">
        <is>
          <t>Cybersecurity Analyst; SOC Analyst; Security Engineer</t>
        </is>
      </c>
      <c r="G150" s="32" t="inlineStr">
        <is>
          <t>Rolling</t>
        </is>
      </c>
      <c r="H150" s="33" t="n"/>
      <c r="I150" s="34">
        <f>IF(ISNUMBER(H150),H150-TODAY(),"")</f>
        <v/>
      </c>
      <c r="J150" s="32" t="inlineStr">
        <is>
          <t>No</t>
        </is>
      </c>
      <c r="K150" s="32" t="inlineStr">
        <is>
          <t>No</t>
        </is>
      </c>
      <c r="L150" s="32" t="inlineStr">
        <is>
          <t>No</t>
        </is>
      </c>
      <c r="M150" s="32" t="inlineStr">
        <is>
          <t>Yes</t>
        </is>
      </c>
      <c r="N150" s="32" t="inlineStr">
        <is>
          <t>Yes</t>
        </is>
      </c>
      <c r="O150" s="32" t="inlineStr">
        <is>
          <t>Yes</t>
        </is>
      </c>
      <c r="P150" s="32" t="inlineStr">
        <is>
          <t>No</t>
        </is>
      </c>
      <c r="Q150" s="32" t="inlineStr">
        <is>
          <t>No</t>
        </is>
      </c>
      <c r="R150" s="32" t="inlineStr">
        <is>
          <t>No</t>
        </is>
      </c>
      <c r="S150" s="32" t="inlineStr">
        <is>
          <t>No</t>
        </is>
      </c>
      <c r="T150" s="32" t="inlineStr">
        <is>
          <t>Any</t>
        </is>
      </c>
      <c r="U150" s="32" t="inlineStr">
        <is>
          <t>No</t>
        </is>
      </c>
      <c r="V150" s="32" t="inlineStr">
        <is>
          <t>No</t>
        </is>
      </c>
      <c r="W150" s="32" t="inlineStr">
        <is>
          <t>Online</t>
        </is>
      </c>
      <c r="X150" s="32" t="inlineStr">
        <is>
          <t>Voucher</t>
        </is>
      </c>
      <c r="Y150" s="32" t="inlineStr">
        <is>
          <t>No</t>
        </is>
      </c>
      <c r="Z150" s="30" t="inlineStr">
        <is>
          <t>Cert</t>
        </is>
      </c>
      <c r="AA150" s="30" t="inlineStr">
        <is>
          <t>Cybersecurity, Career Transition</t>
        </is>
      </c>
      <c r="AB150" s="30" t="inlineStr">
        <is>
          <t>Community Slack with free/discounted training, cert voucher drawings, OffSec/Fortinet/TCM/INE partner offers, mentoring</t>
        </is>
      </c>
      <c r="AC150" s="30" t="inlineStr">
        <is>
          <t>Free</t>
        </is>
      </c>
      <c r="AD150" s="30" t="inlineStr">
        <is>
          <t>No</t>
        </is>
      </c>
      <c r="AE150" s="30" t="inlineStr">
        <is>
          <t>Online</t>
        </is>
      </c>
      <c r="AF150" s="30" t="inlineStr">
        <is>
          <t>Unknown</t>
        </is>
      </c>
      <c r="AG150" s="30" t="inlineStr">
        <is>
          <t>Rolling</t>
        </is>
      </c>
      <c r="AH150" s="30" t="inlineStr">
        <is>
          <t>Ongoing membership</t>
        </is>
      </c>
      <c r="AI150" s="30" t="inlineStr">
        <is>
          <t>Nationwide (online)</t>
        </is>
      </c>
      <c r="AJ150" s="30" t="inlineStr">
        <is>
          <t>Veteran Security Alliance (VetSec)</t>
        </is>
      </c>
      <c r="AK150" s="30" t="inlineStr">
        <is>
          <t>Veterans, active duty, Guard/Reserve, retirees</t>
        </is>
      </c>
      <c r="AL150" s="30" t="inlineStr">
        <is>
          <t>Apply to join, then request programs inside Slack. | Verification: VetSec join page: programs applied via Slack; Raleigh NC (North Carolina) address.</t>
        </is>
      </c>
      <c r="AM150" s="30" t="inlineStr">
        <is>
          <t>vetsec.org</t>
        </is>
      </c>
      <c r="AN150" s="32" t="inlineStr">
        <is>
          <t>Verified</t>
        </is>
      </c>
      <c r="AO150" s="32" t="inlineStr">
        <is>
          <t>Sep 30, 2026</t>
        </is>
      </c>
      <c r="AP150" s="35" t="inlineStr">
        <is>
          <t>Open</t>
        </is>
      </c>
      <c r="AQ150" s="30" t="inlineStr">
        <is>
          <t>https://vetsec.org/join-us/</t>
        </is>
      </c>
    </row>
    <row r="151" ht="60" customHeight="1">
      <c r="A151" s="36" t="inlineStr">
        <is>
          <t>Databricks Fundamentals and free AI badges</t>
        </is>
      </c>
      <c r="B151" s="37" t="inlineStr">
        <is>
          <t>Data</t>
        </is>
      </c>
      <c r="C151" s="37" t="inlineStr">
        <is>
          <t>Data; AI/ML</t>
        </is>
      </c>
      <c r="D151" s="38" t="n">
        <v>2</v>
      </c>
      <c r="E151" s="37" t="inlineStr">
        <is>
          <t>Free short training with a badge.</t>
        </is>
      </c>
      <c r="F151" s="37" t="inlineStr">
        <is>
          <t>Data Engineer; Data Analyst</t>
        </is>
      </c>
      <c r="G151" s="39" t="inlineStr">
        <is>
          <t>Rolling</t>
        </is>
      </c>
      <c r="H151" s="40" t="n"/>
      <c r="I151" s="41">
        <f>IF(ISNUMBER(H151),H151-TODAY(),"")</f>
        <v/>
      </c>
      <c r="J151" s="39" t="inlineStr">
        <is>
          <t>No</t>
        </is>
      </c>
      <c r="K151" s="39" t="inlineStr">
        <is>
          <t>No</t>
        </is>
      </c>
      <c r="L151" s="39" t="inlineStr">
        <is>
          <t>No</t>
        </is>
      </c>
      <c r="M151" s="39" t="inlineStr">
        <is>
          <t>Yes</t>
        </is>
      </c>
      <c r="N151" s="39" t="inlineStr">
        <is>
          <t>Yes</t>
        </is>
      </c>
      <c r="O151" s="39" t="inlineStr">
        <is>
          <t>Yes</t>
        </is>
      </c>
      <c r="P151" s="39" t="inlineStr">
        <is>
          <t>Yes</t>
        </is>
      </c>
      <c r="Q151" s="39" t="inlineStr">
        <is>
          <t>No</t>
        </is>
      </c>
      <c r="R151" s="39" t="inlineStr">
        <is>
          <t>No</t>
        </is>
      </c>
      <c r="S151" s="39" t="inlineStr">
        <is>
          <t>No</t>
        </is>
      </c>
      <c r="T151" s="39" t="inlineStr">
        <is>
          <t>Any</t>
        </is>
      </c>
      <c r="U151" s="39" t="inlineStr">
        <is>
          <t>No</t>
        </is>
      </c>
      <c r="V151" s="39" t="inlineStr">
        <is>
          <t>No</t>
        </is>
      </c>
      <c r="W151" s="39" t="inlineStr">
        <is>
          <t>Online</t>
        </is>
      </c>
      <c r="X151" s="39" t="inlineStr">
        <is>
          <t>Free</t>
        </is>
      </c>
      <c r="Y151" s="39" t="inlineStr">
        <is>
          <t>No</t>
        </is>
      </c>
      <c r="Z151" s="37" t="inlineStr">
        <is>
          <t>Cert</t>
        </is>
      </c>
      <c r="AA151" s="37" t="inlineStr">
        <is>
          <t>Data, AI, Databricks</t>
        </is>
      </c>
      <c r="AB151" s="37" t="inlineStr">
        <is>
          <t>Free on-demand training (Databricks Fundamentals, Generative AI Fundamentals, AI Agent Fundamentals) with a quiz-based badge for LinkedIn</t>
        </is>
      </c>
      <c r="AC151" s="37" t="inlineStr">
        <is>
          <t>Free</t>
        </is>
      </c>
      <c r="AD151" s="37" t="inlineStr">
        <is>
          <t>No</t>
        </is>
      </c>
      <c r="AE151" s="37" t="inlineStr">
        <is>
          <t>Online, self-paced</t>
        </is>
      </c>
      <c r="AF151" s="37" t="inlineStr">
        <is>
          <t>None (self-paced)</t>
        </is>
      </c>
      <c r="AG151" s="37" t="inlineStr">
        <is>
          <t>Rolling</t>
        </is>
      </c>
      <c r="AH151" s="37" t="inlineStr">
        <is>
          <t>About 1 hour (Fundamentals)</t>
        </is>
      </c>
      <c r="AI151" s="37" t="inlineStr">
        <is>
          <t>Online</t>
        </is>
      </c>
      <c r="AJ151" s="37" t="inlineStr">
        <is>
          <t>Databricks</t>
        </is>
      </c>
      <c r="AK151" s="37" t="inlineStr">
        <is>
          <t>Anyone</t>
        </is>
      </c>
      <c r="AL151" s="37" t="inlineStr">
        <is>
          <t>Catalog: databricks.com/learn/training/home | Verification: Oct 4, 2026 from the official page.</t>
        </is>
      </c>
      <c r="AM151" s="37" t="inlineStr">
        <is>
          <t>Unknown</t>
        </is>
      </c>
      <c r="AN151" s="39" t="inlineStr">
        <is>
          <t>Verified</t>
        </is>
      </c>
      <c r="AO151" s="39" t="inlineStr">
        <is>
          <t>Oct 4, 2026</t>
        </is>
      </c>
      <c r="AP151" s="42" t="inlineStr">
        <is>
          <t>Open</t>
        </is>
      </c>
      <c r="AQ151" s="37" t="inlineStr">
        <is>
          <t>https://www.databricks.com/resources/learn/training/databricks-fundamentals</t>
        </is>
      </c>
    </row>
    <row r="152" ht="60" customHeight="1">
      <c r="A152" s="29" t="inlineStr">
        <is>
          <t>Kaggle Learn (free data science courses with certificates)</t>
        </is>
      </c>
      <c r="B152" s="30" t="inlineStr">
        <is>
          <t>Data</t>
        </is>
      </c>
      <c r="C152" s="30" t="inlineStr">
        <is>
          <t>Data; AI/ML</t>
        </is>
      </c>
      <c r="D152" s="31" t="n">
        <v>2</v>
      </c>
      <c r="E152" s="30" t="inlineStr">
        <is>
          <t>Free short courses with certificates.</t>
        </is>
      </c>
      <c r="F152" s="30" t="inlineStr">
        <is>
          <t>Data Analyst; Data Scientist; Machine Learning Engineer</t>
        </is>
      </c>
      <c r="G152" s="32" t="inlineStr">
        <is>
          <t>Rolling</t>
        </is>
      </c>
      <c r="H152" s="33" t="n"/>
      <c r="I152" s="34">
        <f>IF(ISNUMBER(H152),H152-TODAY(),"")</f>
        <v/>
      </c>
      <c r="J152" s="32" t="inlineStr">
        <is>
          <t>No</t>
        </is>
      </c>
      <c r="K152" s="32" t="inlineStr">
        <is>
          <t>No</t>
        </is>
      </c>
      <c r="L152" s="32" t="inlineStr">
        <is>
          <t>No</t>
        </is>
      </c>
      <c r="M152" s="32" t="inlineStr">
        <is>
          <t>Yes</t>
        </is>
      </c>
      <c r="N152" s="32" t="inlineStr">
        <is>
          <t>Yes</t>
        </is>
      </c>
      <c r="O152" s="32" t="inlineStr">
        <is>
          <t>Yes</t>
        </is>
      </c>
      <c r="P152" s="32" t="inlineStr">
        <is>
          <t>Yes</t>
        </is>
      </c>
      <c r="Q152" s="32" t="inlineStr">
        <is>
          <t>No</t>
        </is>
      </c>
      <c r="R152" s="32" t="inlineStr">
        <is>
          <t>No</t>
        </is>
      </c>
      <c r="S152" s="32" t="inlineStr">
        <is>
          <t>No</t>
        </is>
      </c>
      <c r="T152" s="32" t="inlineStr">
        <is>
          <t>Any</t>
        </is>
      </c>
      <c r="U152" s="32" t="inlineStr">
        <is>
          <t>No</t>
        </is>
      </c>
      <c r="V152" s="32" t="inlineStr">
        <is>
          <t>No</t>
        </is>
      </c>
      <c r="W152" s="32" t="inlineStr">
        <is>
          <t>Online</t>
        </is>
      </c>
      <c r="X152" s="32" t="inlineStr">
        <is>
          <t>Free</t>
        </is>
      </c>
      <c r="Y152" s="32" t="inlineStr">
        <is>
          <t>No</t>
        </is>
      </c>
      <c r="Z152" s="30" t="inlineStr">
        <is>
          <t>Cert</t>
        </is>
      </c>
      <c r="AA152" s="30" t="inlineStr">
        <is>
          <t>Python, SQL, Machine Learning</t>
        </is>
      </c>
      <c r="AB152" s="30" t="inlineStr">
        <is>
          <t>Free hands-on micro-courses (Python, Pandas, SQL, machine learning, deep learning, AI ethics) with certificates</t>
        </is>
      </c>
      <c r="AC152" s="30" t="inlineStr">
        <is>
          <t>Free ("provided at no cost to you, and you can now earn certificates")</t>
        </is>
      </c>
      <c r="AD152" s="30" t="inlineStr">
        <is>
          <t>No</t>
        </is>
      </c>
      <c r="AE152" s="30" t="inlineStr">
        <is>
          <t>Online, self-paced</t>
        </is>
      </c>
      <c r="AF152" s="30" t="inlineStr">
        <is>
          <t>None (self-paced)</t>
        </is>
      </c>
      <c r="AG152" s="30" t="inlineStr">
        <is>
          <t>Rolling</t>
        </is>
      </c>
      <c r="AH152" s="30" t="inlineStr">
        <is>
          <t>A few hours per course</t>
        </is>
      </c>
      <c r="AI152" s="30" t="inlineStr">
        <is>
          <t>Online</t>
        </is>
      </c>
      <c r="AJ152" s="30" t="inlineStr">
        <is>
          <t>Kaggle (Google)</t>
        </is>
      </c>
      <c r="AK152" s="30" t="inlineStr">
        <is>
          <t>Anyone (free Kaggle account)</t>
        </is>
      </c>
      <c r="AL152" s="30" t="inlineStr">
        <is>
          <t>Verification: Oct 4, 2026 from the official page.</t>
        </is>
      </c>
      <c r="AM152" s="30" t="inlineStr">
        <is>
          <t>Unknown</t>
        </is>
      </c>
      <c r="AN152" s="32" t="inlineStr">
        <is>
          <t>Verified</t>
        </is>
      </c>
      <c r="AO152" s="32" t="inlineStr">
        <is>
          <t>Oct 4, 2026</t>
        </is>
      </c>
      <c r="AP152" s="35" t="inlineStr">
        <is>
          <t>Open</t>
        </is>
      </c>
      <c r="AQ152" s="30" t="inlineStr">
        <is>
          <t>https://www.kaggle.com/learn</t>
        </is>
      </c>
    </row>
    <row r="153" ht="60" customHeight="1">
      <c r="A153" s="36" t="inlineStr">
        <is>
          <t>Saylor Academy (Saylor University) free courses</t>
        </is>
      </c>
      <c r="B153" s="37" t="inlineStr">
        <is>
          <t>Degree</t>
        </is>
      </c>
      <c r="C153" s="37" t="inlineStr">
        <is>
          <t>Degree; Career services</t>
        </is>
      </c>
      <c r="D153" s="38" t="n">
        <v>2</v>
      </c>
      <c r="E153" s="37" t="inlineStr">
        <is>
          <t>Tuition-free college-level courses with certificates and credit options.</t>
        </is>
      </c>
      <c r="F153" s="37" t="inlineStr">
        <is>
          <t>Varies</t>
        </is>
      </c>
      <c r="G153" s="39" t="inlineStr">
        <is>
          <t>Rolling</t>
        </is>
      </c>
      <c r="H153" s="40" t="n"/>
      <c r="I153" s="41">
        <f>IF(ISNUMBER(H153),H153-TODAY(),"")</f>
        <v/>
      </c>
      <c r="J153" s="39" t="inlineStr">
        <is>
          <t>No</t>
        </is>
      </c>
      <c r="K153" s="39" t="inlineStr">
        <is>
          <t>No</t>
        </is>
      </c>
      <c r="L153" s="39" t="inlineStr">
        <is>
          <t>No</t>
        </is>
      </c>
      <c r="M153" s="39" t="inlineStr">
        <is>
          <t>Yes</t>
        </is>
      </c>
      <c r="N153" s="39" t="inlineStr">
        <is>
          <t>Yes</t>
        </is>
      </c>
      <c r="O153" s="39" t="inlineStr">
        <is>
          <t>Yes</t>
        </is>
      </c>
      <c r="P153" s="39" t="inlineStr">
        <is>
          <t>Yes</t>
        </is>
      </c>
      <c r="Q153" s="39" t="inlineStr">
        <is>
          <t>No</t>
        </is>
      </c>
      <c r="R153" s="39" t="inlineStr">
        <is>
          <t>No</t>
        </is>
      </c>
      <c r="S153" s="39" t="inlineStr">
        <is>
          <t>No</t>
        </is>
      </c>
      <c r="T153" s="39" t="inlineStr">
        <is>
          <t>Any</t>
        </is>
      </c>
      <c r="U153" s="39" t="inlineStr">
        <is>
          <t>No</t>
        </is>
      </c>
      <c r="V153" s="39" t="inlineStr">
        <is>
          <t>No</t>
        </is>
      </c>
      <c r="W153" s="39" t="inlineStr">
        <is>
          <t>Online</t>
        </is>
      </c>
      <c r="X153" s="39" t="inlineStr">
        <is>
          <t>Free</t>
        </is>
      </c>
      <c r="Y153" s="39" t="inlineStr">
        <is>
          <t>No</t>
        </is>
      </c>
      <c r="Z153" s="37" t="inlineStr">
        <is>
          <t>Cert</t>
        </is>
      </c>
      <c r="AA153" s="37" t="inlineStr">
        <is>
          <t>College courses, Business, IT</t>
        </is>
      </c>
      <c r="AB153" s="37" t="inlineStr">
        <is>
          <t>Free self-paced college-level courses with certificates, plus options to earn college credit</t>
        </is>
      </c>
      <c r="AC153" s="37" t="inlineStr">
        <is>
          <t>Free ("Tuition Free")</t>
        </is>
      </c>
      <c r="AD153" s="37" t="inlineStr">
        <is>
          <t>No</t>
        </is>
      </c>
      <c r="AE153" s="37" t="inlineStr">
        <is>
          <t>Online, self-paced</t>
        </is>
      </c>
      <c r="AF153" s="37" t="inlineStr">
        <is>
          <t>None (self-paced)</t>
        </is>
      </c>
      <c r="AG153" s="37" t="inlineStr">
        <is>
          <t>Rolling</t>
        </is>
      </c>
      <c r="AH153" s="37" t="inlineStr">
        <is>
          <t>Varies; self-paced; enroll anytime</t>
        </is>
      </c>
      <c r="AI153" s="37" t="inlineStr">
        <is>
          <t>Online</t>
        </is>
      </c>
      <c r="AJ153" s="37" t="inlineStr">
        <is>
          <t>Saylor University (Constitution Foundation, 501(c)(3))</t>
        </is>
      </c>
      <c r="AK153" s="37" t="inlineStr">
        <is>
          <t>Anyone</t>
        </is>
      </c>
      <c r="AL153" s="37" t="inlineStr">
        <is>
          <t>Credit options and any proctoring fees need checking. | Verification: Oct 4, 2026 from the official page.</t>
        </is>
      </c>
      <c r="AM153" s="37" t="inlineStr">
        <is>
          <t>Unknown</t>
        </is>
      </c>
      <c r="AN153" s="39" t="inlineStr">
        <is>
          <t>Partly</t>
        </is>
      </c>
      <c r="AO153" s="39" t="inlineStr">
        <is>
          <t>Oct 4, 2026</t>
        </is>
      </c>
      <c r="AP153" s="42" t="inlineStr">
        <is>
          <t>Open</t>
        </is>
      </c>
      <c r="AQ153" s="37" t="inlineStr">
        <is>
          <t>https://learn.saylor.org/</t>
        </is>
      </c>
    </row>
    <row r="154" ht="60" customHeight="1">
      <c r="A154" s="29" t="inlineStr">
        <is>
          <t>IREC Exploring Careers in the Solar Industry - free online course</t>
        </is>
      </c>
      <c r="B154" s="30" t="inlineStr">
        <is>
          <t>Energy</t>
        </is>
      </c>
      <c r="C154" s="30" t="inlineStr">
        <is>
          <t>Energy; Skilled trades</t>
        </is>
      </c>
      <c r="D154" s="31" t="n">
        <v>2</v>
      </c>
      <c r="E154" s="30" t="inlineStr">
        <is>
          <t>Free course with a completion certificate at most; builds skills, low weight with employers.</t>
        </is>
      </c>
      <c r="F154" s="30" t="inlineStr">
        <is>
          <t>Solar Installer; Wind Technician; Lineworker; Energy Technician</t>
        </is>
      </c>
      <c r="G154" s="32" t="inlineStr">
        <is>
          <t>Rolling</t>
        </is>
      </c>
      <c r="H154" s="33" t="n"/>
      <c r="I154" s="34">
        <f>IF(ISNUMBER(H154),H154-TODAY(),"")</f>
        <v/>
      </c>
      <c r="J154" s="32" t="inlineStr">
        <is>
          <t>No</t>
        </is>
      </c>
      <c r="K154" s="32" t="inlineStr">
        <is>
          <t>No</t>
        </is>
      </c>
      <c r="L154" s="32" t="inlineStr">
        <is>
          <t>No</t>
        </is>
      </c>
      <c r="M154" s="32" t="inlineStr">
        <is>
          <t>Yes</t>
        </is>
      </c>
      <c r="N154" s="32" t="inlineStr">
        <is>
          <t>Yes</t>
        </is>
      </c>
      <c r="O154" s="32" t="inlineStr">
        <is>
          <t>Yes</t>
        </is>
      </c>
      <c r="P154" s="32" t="inlineStr">
        <is>
          <t>Yes</t>
        </is>
      </c>
      <c r="Q154" s="32" t="inlineStr">
        <is>
          <t>No</t>
        </is>
      </c>
      <c r="R154" s="32" t="inlineStr">
        <is>
          <t>No</t>
        </is>
      </c>
      <c r="S154" s="32" t="inlineStr">
        <is>
          <t>No</t>
        </is>
      </c>
      <c r="T154" s="32" t="inlineStr">
        <is>
          <t>Any</t>
        </is>
      </c>
      <c r="U154" s="32" t="inlineStr">
        <is>
          <t>No</t>
        </is>
      </c>
      <c r="V154" s="32" t="inlineStr">
        <is>
          <t>No</t>
        </is>
      </c>
      <c r="W154" s="32" t="inlineStr">
        <is>
          <t>Online</t>
        </is>
      </c>
      <c r="X154" s="32" t="inlineStr">
        <is>
          <t>Free</t>
        </is>
      </c>
      <c r="Y154" s="32" t="inlineStr">
        <is>
          <t>No</t>
        </is>
      </c>
      <c r="Z154" s="30" t="inlineStr">
        <is>
          <t>Bootcamp</t>
        </is>
      </c>
      <c r="AA154" s="30" t="inlineStr">
        <is>
          <t>Energy, Skilled Trades</t>
        </is>
      </c>
      <c r="AB154" s="30" t="inlineStr">
        <is>
          <t>Free 8-module online course on solar careers, plus links to solar SkillBridge providers and NABCEP veteran pathways</t>
        </is>
      </c>
      <c r="AC154" s="30" t="inlineStr">
        <is>
          <t>Free</t>
        </is>
      </c>
      <c r="AD154" s="30" t="inlineStr">
        <is>
          <t>No</t>
        </is>
      </c>
      <c r="AE154" s="30" t="inlineStr">
        <is>
          <t>Online</t>
        </is>
      </c>
      <c r="AF154" s="30" t="inlineStr">
        <is>
          <t>Rolling / varies</t>
        </is>
      </c>
      <c r="AG154" s="30" t="inlineStr">
        <is>
          <t>Varies</t>
        </is>
      </c>
      <c r="AH154" s="30" t="inlineStr">
        <is>
          <t>8 modules, self-paced</t>
        </is>
      </c>
      <c r="AI154" s="30" t="inlineStr">
        <is>
          <t>Nationwide</t>
        </is>
      </c>
      <c r="AJ154" s="30" t="inlineStr">
        <is>
          <t>Interstate Renewable Energy Council (IREC)</t>
        </is>
      </c>
      <c r="AK154" s="30" t="inlineStr">
        <is>
          <t>Open to anyone; built for service members and veterans</t>
        </is>
      </c>
      <c r="AL154" s="30" t="inlineStr">
        <is>
          <t>The Solar Ready Vets Network itself ended Oct 2025; this page keeps the free course and resources. | Verification: Oct 4, 2026 from the official page at the Full URL.</t>
        </is>
      </c>
      <c r="AM154" s="30" t="inlineStr">
        <is>
          <t>Unknown</t>
        </is>
      </c>
      <c r="AN154" s="32" t="inlineStr">
        <is>
          <t>Verified</t>
        </is>
      </c>
      <c r="AO154" s="32" t="inlineStr">
        <is>
          <t>Oct 4, 2026</t>
        </is>
      </c>
      <c r="AP154" s="35" t="inlineStr">
        <is>
          <t>Open</t>
        </is>
      </c>
      <c r="AQ154" s="30" t="inlineStr">
        <is>
          <t>https://irecusa.org/programs/solar-ready-vets/for-service-members-and-veterans/</t>
        </is>
      </c>
    </row>
    <row r="155" ht="60" customHeight="1">
      <c r="A155" s="36" t="inlineStr">
        <is>
          <t>Net Zero 101: What, Why and How (UN CC:e-Learn)</t>
        </is>
      </c>
      <c r="B155" s="37" t="inlineStr">
        <is>
          <t>Energy</t>
        </is>
      </c>
      <c r="C155" s="37" t="inlineStr">
        <is>
          <t>Energy; Career services</t>
        </is>
      </c>
      <c r="D155" s="38" t="n">
        <v>2</v>
      </c>
      <c r="E155" s="37" t="inlineStr">
        <is>
          <t>Free course certificate from a UN university; not a proctored credential.</t>
        </is>
      </c>
      <c r="F155" s="37" t="inlineStr">
        <is>
          <t>Sustainability Coordinator; ESG Analyst</t>
        </is>
      </c>
      <c r="G155" s="39" t="inlineStr">
        <is>
          <t>Rolling</t>
        </is>
      </c>
      <c r="H155" s="40" t="n"/>
      <c r="I155" s="41">
        <f>IF(ISNUMBER(H155),H155-TODAY(),"")</f>
        <v/>
      </c>
      <c r="J155" s="39" t="inlineStr">
        <is>
          <t>No</t>
        </is>
      </c>
      <c r="K155" s="39" t="inlineStr">
        <is>
          <t>No</t>
        </is>
      </c>
      <c r="L155" s="39" t="inlineStr">
        <is>
          <t>No</t>
        </is>
      </c>
      <c r="M155" s="39" t="inlineStr">
        <is>
          <t>Yes</t>
        </is>
      </c>
      <c r="N155" s="39" t="inlineStr">
        <is>
          <t>Yes</t>
        </is>
      </c>
      <c r="O155" s="39" t="inlineStr">
        <is>
          <t>Yes</t>
        </is>
      </c>
      <c r="P155" s="39" t="inlineStr">
        <is>
          <t>Yes</t>
        </is>
      </c>
      <c r="Q155" s="39" t="inlineStr">
        <is>
          <t>No</t>
        </is>
      </c>
      <c r="R155" s="39" t="inlineStr">
        <is>
          <t>No</t>
        </is>
      </c>
      <c r="S155" s="39" t="inlineStr">
        <is>
          <t>No</t>
        </is>
      </c>
      <c r="T155" s="39" t="inlineStr">
        <is>
          <t>Any</t>
        </is>
      </c>
      <c r="U155" s="39" t="inlineStr">
        <is>
          <t>No</t>
        </is>
      </c>
      <c r="V155" s="39" t="inlineStr">
        <is>
          <t>No</t>
        </is>
      </c>
      <c r="W155" s="39" t="inlineStr">
        <is>
          <t>Online</t>
        </is>
      </c>
      <c r="X155" s="39" t="inlineStr">
        <is>
          <t>Free</t>
        </is>
      </c>
      <c r="Y155" s="39" t="inlineStr">
        <is>
          <t>No</t>
        </is>
      </c>
      <c r="Z155" s="37" t="inlineStr">
        <is>
          <t>Cert</t>
        </is>
      </c>
      <c r="AA155" s="37" t="inlineStr">
        <is>
          <t>Climate, Sustainability, Net Zero</t>
        </is>
      </c>
      <c r="AB155" s="37" t="inlineStr">
        <is>
          <t>Three short modules on climate science, impacts and net-zero action, with a free certificate of completion from UNU-IAS</t>
        </is>
      </c>
      <c r="AC155" s="37" t="inlineStr">
        <is>
          <t>Free, with free certificate ("With certification (free)")</t>
        </is>
      </c>
      <c r="AD155" s="37" t="inlineStr">
        <is>
          <t>No</t>
        </is>
      </c>
      <c r="AE155" s="37" t="inlineStr">
        <is>
          <t>Online, self-paced</t>
        </is>
      </c>
      <c r="AF155" s="37" t="inlineStr">
        <is>
          <t>None (self-paced)</t>
        </is>
      </c>
      <c r="AG155" s="37" t="inlineStr">
        <is>
          <t>Rolling</t>
        </is>
      </c>
      <c r="AH155" s="37" t="inlineStr">
        <is>
          <t>About 1.5 hours (3 modules of 20-30 minutes)</t>
        </is>
      </c>
      <c r="AI155" s="37" t="inlineStr">
        <is>
          <t>Online</t>
        </is>
      </c>
      <c r="AJ155" s="37" t="inlineStr">
        <is>
          <t>United Nations University (UNU-IAS) via UN CC:e-Learn</t>
        </is>
      </c>
      <c r="AK155" s="37" t="inlineStr">
        <is>
          <t>Anyone; no climate-science background needed; English only</t>
        </is>
      </c>
      <c r="AL155" s="37" t="inlineStr">
        <is>
          <t>Certificate: complete the 3 lessons and score 75%+ on each module quiz. Free UN CC:e-Learn account needed to enrol. | Verification: Oct 4, 2026 from the official page.</t>
        </is>
      </c>
      <c r="AM155" s="37" t="inlineStr">
        <is>
          <t>Unknown</t>
        </is>
      </c>
      <c r="AN155" s="39" t="inlineStr">
        <is>
          <t>Verified</t>
        </is>
      </c>
      <c r="AO155" s="39" t="inlineStr">
        <is>
          <t>Oct 4, 2026</t>
        </is>
      </c>
      <c r="AP155" s="42" t="inlineStr">
        <is>
          <t>Open</t>
        </is>
      </c>
      <c r="AQ155" s="37" t="inlineStr">
        <is>
          <t>https://unccelearn.org/course/view.php?id=185&amp;page=overview</t>
        </is>
      </c>
    </row>
    <row r="156" ht="60" customHeight="1">
      <c r="A156" s="29" t="inlineStr">
        <is>
          <t>Troops to Energy Jobs (Get Into Energy) - veteran career coaching</t>
        </is>
      </c>
      <c r="B156" s="30" t="inlineStr">
        <is>
          <t>Energy</t>
        </is>
      </c>
      <c r="C156" s="30" t="inlineStr">
        <is>
          <t>Energy; Career services</t>
        </is>
      </c>
      <c r="D156" s="31" t="n">
        <v>2</v>
      </c>
      <c r="E156" s="30" t="inlineStr">
        <is>
          <t>Free career coaching, mentoring or hiring events; no credential.</t>
        </is>
      </c>
      <c r="F156" s="30" t="inlineStr">
        <is>
          <t>Lineworker; Power Plant Operator; Energy Technician</t>
        </is>
      </c>
      <c r="G156" s="32" t="inlineStr">
        <is>
          <t>Rolling</t>
        </is>
      </c>
      <c r="H156" s="33" t="n"/>
      <c r="I156" s="34">
        <f>IF(ISNUMBER(H156),H156-TODAY(),"")</f>
        <v/>
      </c>
      <c r="J156" s="32" t="inlineStr">
        <is>
          <t>No</t>
        </is>
      </c>
      <c r="K156" s="32" t="inlineStr">
        <is>
          <t>No</t>
        </is>
      </c>
      <c r="L156" s="32" t="inlineStr">
        <is>
          <t>No</t>
        </is>
      </c>
      <c r="M156" s="32" t="inlineStr">
        <is>
          <t>Yes</t>
        </is>
      </c>
      <c r="N156" s="32" t="inlineStr">
        <is>
          <t>Yes</t>
        </is>
      </c>
      <c r="O156" s="32" t="inlineStr">
        <is>
          <t>Yes</t>
        </is>
      </c>
      <c r="P156" s="32" t="inlineStr">
        <is>
          <t>No</t>
        </is>
      </c>
      <c r="Q156" s="32" t="inlineStr">
        <is>
          <t>No</t>
        </is>
      </c>
      <c r="R156" s="32" t="inlineStr">
        <is>
          <t>No</t>
        </is>
      </c>
      <c r="S156" s="32" t="inlineStr">
        <is>
          <t>No</t>
        </is>
      </c>
      <c r="T156" s="32" t="inlineStr">
        <is>
          <t>Any</t>
        </is>
      </c>
      <c r="U156" s="32" t="inlineStr">
        <is>
          <t>No</t>
        </is>
      </c>
      <c r="V156" s="32" t="inlineStr">
        <is>
          <t>No</t>
        </is>
      </c>
      <c r="W156" s="32" t="inlineStr">
        <is>
          <t>Online</t>
        </is>
      </c>
      <c r="X156" s="32" t="inlineStr">
        <is>
          <t>Free</t>
        </is>
      </c>
      <c r="Y156" s="32" t="inlineStr">
        <is>
          <t>No</t>
        </is>
      </c>
      <c r="Z156" s="30" t="inlineStr">
        <is>
          <t>Counseling</t>
        </is>
      </c>
      <c r="AA156" s="30" t="inlineStr">
        <is>
          <t>Energy, Career Transition</t>
        </is>
      </c>
      <c r="AB156" s="30" t="inlineStr">
        <is>
          <t>Free veteran career coach, military skills translator and energy-industry job board</t>
        </is>
      </c>
      <c r="AC156" s="30" t="inlineStr">
        <is>
          <t>Free</t>
        </is>
      </c>
      <c r="AD156" s="30" t="inlineStr">
        <is>
          <t>No</t>
        </is>
      </c>
      <c r="AE156" s="30" t="inlineStr">
        <is>
          <t>Online</t>
        </is>
      </c>
      <c r="AF156" s="30" t="inlineStr">
        <is>
          <t>Rolling / varies</t>
        </is>
      </c>
      <c r="AG156" s="30" t="inlineStr">
        <is>
          <t>Varies</t>
        </is>
      </c>
      <c r="AH156" s="30" t="inlineStr">
        <is>
          <t>Varies</t>
        </is>
      </c>
      <c r="AI156" s="30" t="inlineStr">
        <is>
          <t>Nationwide</t>
        </is>
      </c>
      <c r="AJ156" s="30" t="inlineStr">
        <is>
          <t>Center for Energy Workforce Development (CEWD)</t>
        </is>
      </c>
      <c r="AK156" s="30" t="inlineStr">
        <is>
          <t>Veterans and transitioning service members</t>
        </is>
      </c>
      <c r="AL156" s="30" t="inlineStr">
        <is>
          <t>Verification: Oct 4, 2026 from the official page at the Full URL.</t>
        </is>
      </c>
      <c r="AM156" s="30" t="inlineStr">
        <is>
          <t>Unknown</t>
        </is>
      </c>
      <c r="AN156" s="32" t="inlineStr">
        <is>
          <t>Verified</t>
        </is>
      </c>
      <c r="AO156" s="32" t="inlineStr">
        <is>
          <t>Oct 4, 2026</t>
        </is>
      </c>
      <c r="AP156" s="35" t="inlineStr">
        <is>
          <t>Open</t>
        </is>
      </c>
      <c r="AQ156" s="30" t="inlineStr">
        <is>
          <t>https://getintoenergy.org/veterans/</t>
        </is>
      </c>
    </row>
    <row r="157" ht="60" customHeight="1">
      <c r="A157" s="36" t="inlineStr">
        <is>
          <t>APEX Accelerators (formerly PTAC) - North Carolina</t>
        </is>
      </c>
      <c r="B157" s="37" t="inlineStr">
        <is>
          <t>Entrepreneurship</t>
        </is>
      </c>
      <c r="C157" s="37" t="inlineStr">
        <is>
          <t>Entrepreneurship</t>
        </is>
      </c>
      <c r="D157" s="38" t="n">
        <v>2</v>
      </c>
      <c r="E157" s="37" t="inlineStr">
        <is>
          <t>Free business counseling; no credential.</t>
        </is>
      </c>
      <c r="F157" s="37" t="inlineStr">
        <is>
          <t>Founder / Small Business Owner; Government Contracts Manager</t>
        </is>
      </c>
      <c r="G157" s="39" t="inlineStr">
        <is>
          <t>Rolling</t>
        </is>
      </c>
      <c r="H157" s="40" t="n"/>
      <c r="I157" s="41">
        <f>IF(ISNUMBER(H157),H157-TODAY(),"")</f>
        <v/>
      </c>
      <c r="J157" s="39" t="inlineStr">
        <is>
          <t>No</t>
        </is>
      </c>
      <c r="K157" s="39" t="inlineStr">
        <is>
          <t>No</t>
        </is>
      </c>
      <c r="L157" s="39" t="inlineStr">
        <is>
          <t>No</t>
        </is>
      </c>
      <c r="M157" s="39" t="inlineStr">
        <is>
          <t>Yes</t>
        </is>
      </c>
      <c r="N157" s="39" t="inlineStr">
        <is>
          <t>Yes</t>
        </is>
      </c>
      <c r="O157" s="39" t="inlineStr">
        <is>
          <t>Yes</t>
        </is>
      </c>
      <c r="P157" s="39" t="inlineStr">
        <is>
          <t>Yes</t>
        </is>
      </c>
      <c r="Q157" s="39" t="inlineStr">
        <is>
          <t>No</t>
        </is>
      </c>
      <c r="R157" s="39" t="inlineStr">
        <is>
          <t>No</t>
        </is>
      </c>
      <c r="S157" s="39" t="inlineStr">
        <is>
          <t>No</t>
        </is>
      </c>
      <c r="T157" s="39" t="inlineStr">
        <is>
          <t>NC</t>
        </is>
      </c>
      <c r="U157" s="39" t="inlineStr">
        <is>
          <t>No</t>
        </is>
      </c>
      <c r="V157" s="39" t="inlineStr">
        <is>
          <t>Yes</t>
        </is>
      </c>
      <c r="W157" s="39" t="inlineStr">
        <is>
          <t>Hybrid</t>
        </is>
      </c>
      <c r="X157" s="39" t="inlineStr">
        <is>
          <t>Free</t>
        </is>
      </c>
      <c r="Y157" s="39" t="inlineStr">
        <is>
          <t>No</t>
        </is>
      </c>
      <c r="Z157" s="37" t="inlineStr">
        <is>
          <t>Counseling</t>
        </is>
      </c>
      <c r="AA157" s="37" t="inlineStr">
        <is>
          <t>Government Contracting, Entrepreneurship</t>
        </is>
      </c>
      <c r="AB157" s="37" t="inlineStr">
        <is>
          <t>Free government contracting counseling (SAM, bids, SDVOSB (Service-Disabled Veteran-Owned Small Business))</t>
        </is>
      </c>
      <c r="AC157" s="37" t="inlineStr">
        <is>
          <t>Free</t>
        </is>
      </c>
      <c r="AD157" s="37" t="inlineStr">
        <is>
          <t>No</t>
        </is>
      </c>
      <c r="AE157" s="37" t="inlineStr">
        <is>
          <t>In-person / virtual</t>
        </is>
      </c>
      <c r="AF157" s="37" t="inlineStr">
        <is>
          <t>Rolling</t>
        </is>
      </c>
      <c r="AG157" s="37" t="inlineStr">
        <is>
          <t>Rolling</t>
        </is>
      </c>
      <c r="AH157" s="37" t="inlineStr">
        <is>
          <t>Ongoing</t>
        </is>
      </c>
      <c r="AI157" s="37" t="inlineStr">
        <is>
          <t>North Carolina</t>
        </is>
      </c>
      <c r="AJ157" s="37" t="inlineStr">
        <is>
          <t>DoD Office of Small Business Programs / NC APEX</t>
        </is>
      </c>
      <c r="AK157" s="37" t="inlineStr">
        <is>
          <t>Businesses seeking gov contracts</t>
        </is>
      </c>
      <c r="AL157" s="37" t="inlineStr">
        <is>
          <t>Verification: APEX site: no-cost gov contracting help; locator.</t>
        </is>
      </c>
      <c r="AM157" s="37" t="inlineStr">
        <is>
          <t>Find NC center via site</t>
        </is>
      </c>
      <c r="AN157" s="39" t="inlineStr">
        <is>
          <t>Verified</t>
        </is>
      </c>
      <c r="AO157" s="39" t="inlineStr">
        <is>
          <t>Oct 1, 2026</t>
        </is>
      </c>
      <c r="AP157" s="42" t="inlineStr">
        <is>
          <t>Open</t>
        </is>
      </c>
      <c r="AQ157" s="37" t="inlineStr">
        <is>
          <t>https://www.apexaccelerators.us/</t>
        </is>
      </c>
    </row>
    <row r="158" ht="60" customHeight="1">
      <c r="A158" s="29" t="inlineStr">
        <is>
          <t>Boots to Business (B2B)</t>
        </is>
      </c>
      <c r="B158" s="30" t="inlineStr">
        <is>
          <t>Entrepreneurship</t>
        </is>
      </c>
      <c r="C158" s="30" t="inlineStr">
        <is>
          <t>Entrepreneurship</t>
        </is>
      </c>
      <c r="D158" s="31" t="n">
        <v>2</v>
      </c>
      <c r="E158" s="30" t="inlineStr">
        <is>
          <t>Entrepreneurship training with a certificate of completion and network; most useful to founders.</t>
        </is>
      </c>
      <c r="F158" s="30" t="inlineStr">
        <is>
          <t>Founder / Small Business Owner; Business Development Manager</t>
        </is>
      </c>
      <c r="G158" s="32" t="inlineStr">
        <is>
          <t>Rolling</t>
        </is>
      </c>
      <c r="H158" s="33" t="n"/>
      <c r="I158" s="34">
        <f>IF(ISNUMBER(H158),H158-TODAY(),"")</f>
        <v/>
      </c>
      <c r="J158" s="32" t="inlineStr">
        <is>
          <t>No</t>
        </is>
      </c>
      <c r="K158" s="32" t="inlineStr">
        <is>
          <t>No</t>
        </is>
      </c>
      <c r="L158" s="32" t="inlineStr">
        <is>
          <t>No</t>
        </is>
      </c>
      <c r="M158" s="32" t="inlineStr">
        <is>
          <t>Yes</t>
        </is>
      </c>
      <c r="N158" s="32" t="inlineStr">
        <is>
          <t>Yes</t>
        </is>
      </c>
      <c r="O158" s="32" t="inlineStr">
        <is>
          <t>Yes</t>
        </is>
      </c>
      <c r="P158" s="32" t="inlineStr">
        <is>
          <t>Yes</t>
        </is>
      </c>
      <c r="Q158" s="32" t="inlineStr">
        <is>
          <t>No</t>
        </is>
      </c>
      <c r="R158" s="32" t="inlineStr">
        <is>
          <t>No</t>
        </is>
      </c>
      <c r="S158" s="32" t="inlineStr">
        <is>
          <t>No</t>
        </is>
      </c>
      <c r="T158" s="32" t="inlineStr">
        <is>
          <t>Any</t>
        </is>
      </c>
      <c r="U158" s="32" t="inlineStr">
        <is>
          <t>No</t>
        </is>
      </c>
      <c r="V158" s="32" t="inlineStr">
        <is>
          <t>No</t>
        </is>
      </c>
      <c r="W158" s="32" t="inlineStr">
        <is>
          <t>Hybrid</t>
        </is>
      </c>
      <c r="X158" s="32" t="inlineStr">
        <is>
          <t>Free</t>
        </is>
      </c>
      <c r="Y158" s="32" t="inlineStr">
        <is>
          <t>No</t>
        </is>
      </c>
      <c r="Z158" s="30" t="inlineStr">
        <is>
          <t>Bootcamp</t>
        </is>
      </c>
      <c r="AA158" s="30" t="inlineStr">
        <is>
          <t>Entrepreneurship</t>
        </is>
      </c>
      <c r="AB158" s="30" t="inlineStr">
        <is>
          <t>2-day intro entrepreneurship course + 8-week online follow-on (IVMF (Institute for Veterans and Military Families))</t>
        </is>
      </c>
      <c r="AC158" s="30" t="inlineStr">
        <is>
          <t>Free</t>
        </is>
      </c>
      <c r="AD158" s="30" t="inlineStr">
        <is>
          <t>No</t>
        </is>
      </c>
      <c r="AE158" s="30" t="inlineStr">
        <is>
          <t>In-person on installations / virtual</t>
        </is>
      </c>
      <c r="AF158" s="30" t="inlineStr">
        <is>
          <t>Rolling</t>
        </is>
      </c>
      <c r="AG158" s="30" t="inlineStr">
        <is>
          <t>Ongoing</t>
        </is>
      </c>
      <c r="AH158" s="30" t="inlineStr">
        <is>
          <t>2 days + optional 8 weeks online</t>
        </is>
      </c>
      <c r="AI158" s="30" t="inlineStr">
        <is>
          <t>Nationwide</t>
        </is>
      </c>
      <c r="AJ158" s="30" t="inlineStr">
        <is>
          <t>SBA Office of Veterans Business Development</t>
        </is>
      </c>
      <c r="AK158" s="30" t="inlineStr">
        <is>
          <t>Transitioning service members, veterans of all eras, spouses</t>
        </is>
      </c>
      <c r="AL158" s="30" t="inlineStr">
        <is>
          <t>Verification: Link live (HTTP 200); details from official page/search not fully re-confirmed. | Oct 4, 2026 check: SBA page says B2B is open to service members (incl. Guard/Reserve) and military spouses.</t>
        </is>
      </c>
      <c r="AM158" s="30" t="inlineStr">
        <is>
          <t>202-205-8381</t>
        </is>
      </c>
      <c r="AN158" s="32" t="inlineStr">
        <is>
          <t>Partly</t>
        </is>
      </c>
      <c r="AO158" s="32" t="inlineStr">
        <is>
          <t>Oct 4, 2026</t>
        </is>
      </c>
      <c r="AP158" s="35" t="inlineStr">
        <is>
          <t>Open</t>
        </is>
      </c>
      <c r="AQ158" s="30" t="inlineStr">
        <is>
          <t>https://www.sba.gov/counseling/boots-to-business/</t>
        </is>
      </c>
    </row>
    <row r="159" ht="60" customHeight="1">
      <c r="A159" s="36" t="inlineStr">
        <is>
          <t>Boots to Business Reboot (online and in-person)</t>
        </is>
      </c>
      <c r="B159" s="37" t="inlineStr">
        <is>
          <t>Entrepreneurship</t>
        </is>
      </c>
      <c r="C159" s="37" t="inlineStr">
        <is>
          <t>Entrepreneurship</t>
        </is>
      </c>
      <c r="D159" s="38" t="n">
        <v>2</v>
      </c>
      <c r="E159" s="37" t="inlineStr">
        <is>
          <t>Entrepreneurship training with a certificate of completion and network; most useful to founders.</t>
        </is>
      </c>
      <c r="F159" s="37" t="inlineStr">
        <is>
          <t>Founder / Small Business Owner; Business Development Manager</t>
        </is>
      </c>
      <c r="G159" s="39" t="inlineStr">
        <is>
          <t>Rolling</t>
        </is>
      </c>
      <c r="H159" s="40" t="n"/>
      <c r="I159" s="41">
        <f>IF(ISNUMBER(H159),H159-TODAY(),"")</f>
        <v/>
      </c>
      <c r="J159" s="39" t="inlineStr">
        <is>
          <t>No</t>
        </is>
      </c>
      <c r="K159" s="39" t="inlineStr">
        <is>
          <t>No</t>
        </is>
      </c>
      <c r="L159" s="39" t="inlineStr">
        <is>
          <t>No</t>
        </is>
      </c>
      <c r="M159" s="39" t="inlineStr">
        <is>
          <t>Yes</t>
        </is>
      </c>
      <c r="N159" s="39" t="inlineStr">
        <is>
          <t>Yes</t>
        </is>
      </c>
      <c r="O159" s="39" t="inlineStr">
        <is>
          <t>Yes</t>
        </is>
      </c>
      <c r="P159" s="39" t="inlineStr">
        <is>
          <t>Yes</t>
        </is>
      </c>
      <c r="Q159" s="39" t="inlineStr">
        <is>
          <t>No</t>
        </is>
      </c>
      <c r="R159" s="39" t="inlineStr">
        <is>
          <t>No</t>
        </is>
      </c>
      <c r="S159" s="39" t="inlineStr">
        <is>
          <t>No</t>
        </is>
      </c>
      <c r="T159" s="39" t="inlineStr">
        <is>
          <t>Any</t>
        </is>
      </c>
      <c r="U159" s="39" t="inlineStr">
        <is>
          <t>No</t>
        </is>
      </c>
      <c r="V159" s="39" t="inlineStr">
        <is>
          <t>No</t>
        </is>
      </c>
      <c r="W159" s="39" t="inlineStr">
        <is>
          <t>Hybrid</t>
        </is>
      </c>
      <c r="X159" s="39" t="inlineStr">
        <is>
          <t>Free</t>
        </is>
      </c>
      <c r="Y159" s="39" t="inlineStr">
        <is>
          <t>No</t>
        </is>
      </c>
      <c r="Z159" s="37" t="inlineStr">
        <is>
          <t>Bootcamp</t>
        </is>
      </c>
      <c r="AA159" s="37" t="inlineStr">
        <is>
          <t>Entrepreneurship</t>
        </is>
      </c>
      <c r="AB159" s="37" t="inlineStr">
        <is>
          <t>Boots to Business for veterans off-installation, often virtual</t>
        </is>
      </c>
      <c r="AC159" s="37" t="inlineStr">
        <is>
          <t>Free</t>
        </is>
      </c>
      <c r="AD159" s="37" t="inlineStr">
        <is>
          <t>No</t>
        </is>
      </c>
      <c r="AE159" s="37" t="inlineStr">
        <is>
          <t>Online, in-person and hybrid classes</t>
        </is>
      </c>
      <c r="AF159" s="37" t="inlineStr">
        <is>
          <t>Register per event</t>
        </is>
      </c>
      <c r="AG159" s="37" t="inlineStr">
        <is>
          <t>Ongoing schedule</t>
        </is>
      </c>
      <c r="AH159" s="37" t="inlineStr">
        <is>
          <t>1 to 2 days</t>
        </is>
      </c>
      <c r="AI159" s="37" t="inlineStr">
        <is>
          <t>Nationwide</t>
        </is>
      </c>
      <c r="AJ159" s="37" t="inlineStr">
        <is>
          <t>SBA</t>
        </is>
      </c>
      <c r="AK159" s="37" t="inlineStr">
        <is>
          <t>Veterans of all eras, Guard/Reserve, spouses</t>
        </is>
      </c>
      <c r="AL159" s="37" t="inlineStr">
        <is>
          <t>Verification: Link live (HTTP 200); details from official page/search not fully re-confirmed. | Oct 4, 2026 check: old event link returned 404; replaced with the SBA Reboot course page.</t>
        </is>
      </c>
      <c r="AM159" s="37" t="inlineStr">
        <is>
          <t>Local VBOC</t>
        </is>
      </c>
      <c r="AN159" s="39" t="inlineStr">
        <is>
          <t>Partly</t>
        </is>
      </c>
      <c r="AO159" s="39" t="inlineStr">
        <is>
          <t>Oct 4, 2026</t>
        </is>
      </c>
      <c r="AP159" s="42" t="inlineStr">
        <is>
          <t>Open</t>
        </is>
      </c>
      <c r="AQ159" s="37" t="inlineStr">
        <is>
          <t>https://bootstobusiness.sba.gov/s/reboot-course-information</t>
        </is>
      </c>
    </row>
    <row r="160" ht="60" customHeight="1">
      <c r="A160" s="29" t="inlineStr">
        <is>
          <t>DAV Patriot Boot Camp</t>
        </is>
      </c>
      <c r="B160" s="30" t="inlineStr">
        <is>
          <t>Entrepreneurship</t>
        </is>
      </c>
      <c r="C160" s="30" t="inlineStr">
        <is>
          <t>Entrepreneurship; Career services</t>
        </is>
      </c>
      <c r="D160" s="31" t="n">
        <v>2</v>
      </c>
      <c r="E160" s="30" t="inlineStr">
        <is>
          <t>Entrepreneurship training with a certificate of completion and network; most useful to founders. (Currently closed.)</t>
        </is>
      </c>
      <c r="F160" s="30" t="inlineStr">
        <is>
          <t>Founder / Small Business Owner; Business Development Manager</t>
        </is>
      </c>
      <c r="G160" s="32" t="inlineStr">
        <is>
          <t>Closed</t>
        </is>
      </c>
      <c r="H160" s="33" t="inlineStr">
        <is>
          <t>Unknown</t>
        </is>
      </c>
      <c r="I160" s="34">
        <f>IF(ISNUMBER(H160),H160-TODAY(),"")</f>
        <v/>
      </c>
      <c r="J160" s="32" t="inlineStr">
        <is>
          <t>No</t>
        </is>
      </c>
      <c r="K160" s="32" t="inlineStr">
        <is>
          <t>No</t>
        </is>
      </c>
      <c r="L160" s="32" t="inlineStr">
        <is>
          <t>No</t>
        </is>
      </c>
      <c r="M160" s="32" t="inlineStr">
        <is>
          <t>Yes</t>
        </is>
      </c>
      <c r="N160" s="32" t="inlineStr">
        <is>
          <t>Yes</t>
        </is>
      </c>
      <c r="O160" s="32" t="inlineStr">
        <is>
          <t>Yes</t>
        </is>
      </c>
      <c r="P160" s="32" t="inlineStr">
        <is>
          <t>Yes</t>
        </is>
      </c>
      <c r="Q160" s="32" t="inlineStr">
        <is>
          <t>No</t>
        </is>
      </c>
      <c r="R160" s="32" t="inlineStr">
        <is>
          <t>No</t>
        </is>
      </c>
      <c r="S160" s="32" t="inlineStr">
        <is>
          <t>No</t>
        </is>
      </c>
      <c r="T160" s="32" t="inlineStr">
        <is>
          <t>Any</t>
        </is>
      </c>
      <c r="U160" s="32" t="inlineStr">
        <is>
          <t>No</t>
        </is>
      </c>
      <c r="V160" s="32" t="inlineStr">
        <is>
          <t>Yes</t>
        </is>
      </c>
      <c r="W160" s="32" t="inlineStr">
        <is>
          <t>In-person</t>
        </is>
      </c>
      <c r="X160" s="32" t="inlineStr">
        <is>
          <t>Free</t>
        </is>
      </c>
      <c r="Y160" s="32" t="inlineStr">
        <is>
          <t>No</t>
        </is>
      </c>
      <c r="Z160" s="30" t="inlineStr">
        <is>
          <t>Bootcamp</t>
        </is>
      </c>
      <c r="AA160" s="30" t="inlineStr">
        <is>
          <t>Entrepreneurship, Career Transition</t>
        </is>
      </c>
      <c r="AB160" s="30" t="inlineStr">
        <is>
          <t>3-day intensive startup program with mentors + pitch contest (non-dilutive prizes)</t>
        </is>
      </c>
      <c r="AC160" s="30" t="inlineStr">
        <is>
          <t>Free</t>
        </is>
      </c>
      <c r="AD160" s="30" t="inlineStr">
        <is>
          <t>Unknown (check per cohort)</t>
        </is>
      </c>
      <c r="AE160" s="30" t="inlineStr">
        <is>
          <t>In-person</t>
        </is>
      </c>
      <c r="AF160" s="30" t="inlineStr">
        <is>
          <t>Unknown (join mailing list)</t>
        </is>
      </c>
      <c r="AG160" s="30" t="inlineStr">
        <is>
          <t>Next cohort Unknown (2026: Feb, Jun; alumni Oct 19-21)</t>
        </is>
      </c>
      <c r="AH160" s="30" t="inlineStr">
        <is>
          <t>3 days</t>
        </is>
      </c>
      <c r="AI160" s="30" t="inlineStr">
        <is>
          <t>Rotating US cities</t>
        </is>
      </c>
      <c r="AJ160" s="30" t="inlineStr">
        <is>
          <t>DAV (Disabled American Veterans)</t>
        </is>
      </c>
      <c r="AK160" s="30" t="inlineStr">
        <is>
          <t>Veterans, service members, spouses (founders)</t>
        </is>
      </c>
      <c r="AL160" s="30" t="inlineStr">
        <is>
          <t>Verification: Patriot Boot Camp page: free, eligibility, mailing list for future dates (no open cohort listed).</t>
        </is>
      </c>
      <c r="AM160" s="30" t="inlineStr">
        <is>
          <t>patriotbootcamp.org</t>
        </is>
      </c>
      <c r="AN160" s="32" t="inlineStr">
        <is>
          <t>Verified</t>
        </is>
      </c>
      <c r="AO160" s="32" t="inlineStr">
        <is>
          <t>Sep 30, 2026</t>
        </is>
      </c>
      <c r="AP160" s="35" t="inlineStr">
        <is>
          <t>Open</t>
        </is>
      </c>
      <c r="AQ160" s="30" t="inlineStr">
        <is>
          <t>https://patriotbootcamp.org/patriot-boot-camp/</t>
        </is>
      </c>
    </row>
    <row r="161" ht="60" customHeight="1">
      <c r="A161" s="36" t="inlineStr">
        <is>
          <t>Military Founders Lab (formerly Bunker Labs Veterans in Residence)</t>
        </is>
      </c>
      <c r="B161" s="37" t="inlineStr">
        <is>
          <t>Entrepreneurship</t>
        </is>
      </c>
      <c r="C161" s="37" t="inlineStr">
        <is>
          <t>Entrepreneurship</t>
        </is>
      </c>
      <c r="D161" s="38" t="n">
        <v>2</v>
      </c>
      <c r="E161" s="37" t="inlineStr">
        <is>
          <t>Entrepreneurship training with a certificate of completion and network; most useful to founders. (Currently closed.)</t>
        </is>
      </c>
      <c r="F161" s="37" t="inlineStr">
        <is>
          <t>Founder / Small Business Owner; Business Development Manager</t>
        </is>
      </c>
      <c r="G161" s="39" t="inlineStr">
        <is>
          <t>Closed</t>
        </is>
      </c>
      <c r="H161" s="40" t="inlineStr">
        <is>
          <t>Unknown</t>
        </is>
      </c>
      <c r="I161" s="41">
        <f>IF(ISNUMBER(H161),H161-TODAY(),"")</f>
        <v/>
      </c>
      <c r="J161" s="39" t="inlineStr">
        <is>
          <t>No</t>
        </is>
      </c>
      <c r="K161" s="39" t="inlineStr">
        <is>
          <t>No</t>
        </is>
      </c>
      <c r="L161" s="39" t="inlineStr">
        <is>
          <t>No</t>
        </is>
      </c>
      <c r="M161" s="39" t="inlineStr">
        <is>
          <t>Yes</t>
        </is>
      </c>
      <c r="N161" s="39" t="inlineStr">
        <is>
          <t>Yes</t>
        </is>
      </c>
      <c r="O161" s="39" t="inlineStr">
        <is>
          <t>Yes</t>
        </is>
      </c>
      <c r="P161" s="39" t="inlineStr">
        <is>
          <t>Yes</t>
        </is>
      </c>
      <c r="Q161" s="39" t="inlineStr">
        <is>
          <t>No</t>
        </is>
      </c>
      <c r="R161" s="39" t="inlineStr">
        <is>
          <t>No</t>
        </is>
      </c>
      <c r="S161" s="39" t="inlineStr">
        <is>
          <t>No</t>
        </is>
      </c>
      <c r="T161" s="39" t="inlineStr">
        <is>
          <t>Any</t>
        </is>
      </c>
      <c r="U161" s="39" t="inlineStr">
        <is>
          <t>No</t>
        </is>
      </c>
      <c r="V161" s="39" t="inlineStr">
        <is>
          <t>Yes</t>
        </is>
      </c>
      <c r="W161" s="39" t="inlineStr">
        <is>
          <t>Online</t>
        </is>
      </c>
      <c r="X161" s="39" t="inlineStr">
        <is>
          <t>Free</t>
        </is>
      </c>
      <c r="Y161" s="39" t="inlineStr">
        <is>
          <t>No</t>
        </is>
      </c>
      <c r="Z161" s="37" t="inlineStr">
        <is>
          <t>Bootcamp</t>
        </is>
      </c>
      <c r="AA161" s="37" t="inlineStr">
        <is>
          <t>Entrepreneurship</t>
        </is>
      </c>
      <c r="AB161" s="37" t="inlineStr">
        <is>
          <t>Virtual 10-week accelerator for early-stage military-connected founders</t>
        </is>
      </c>
      <c r="AC161" s="37" t="inlineStr">
        <is>
          <t>Free</t>
        </is>
      </c>
      <c r="AD161" s="37" t="inlineStr">
        <is>
          <t>No</t>
        </is>
      </c>
      <c r="AE161" s="37" t="inlineStr">
        <is>
          <t>Online</t>
        </is>
      </c>
      <c r="AF161" s="37" t="inlineStr">
        <is>
          <t>Unknown (2026C closed Aug 10)</t>
        </is>
      </c>
      <c r="AG161" s="37" t="inlineStr">
        <is>
          <t>Winter 2027 cohort (Unknown dates)</t>
        </is>
      </c>
      <c r="AH161" s="37" t="inlineStr">
        <is>
          <t>10 weeks</t>
        </is>
      </c>
      <c r="AI161" s="37" t="inlineStr">
        <is>
          <t>Nationwide</t>
        </is>
      </c>
      <c r="AJ161" s="37" t="inlineStr">
        <is>
          <t>Syracuse IVMF</t>
        </is>
      </c>
      <c r="AK161" s="37" t="inlineStr">
        <is>
          <t>Veterans, service members, spouses with early-stage business</t>
        </is>
      </c>
      <c r="AL161" s="37" t="inlineStr">
        <is>
          <t>Bunker Labs VIR sunset; replaced by MFL. | Verification: IVMF (Institute for Veterans and Military Families) MFL page: virtual 10 weeks, eligibility, VIR sunset.</t>
        </is>
      </c>
      <c r="AM161" s="37" t="inlineStr">
        <is>
          <t>IVMF</t>
        </is>
      </c>
      <c r="AN161" s="39" t="inlineStr">
        <is>
          <t>Verified</t>
        </is>
      </c>
      <c r="AO161" s="39" t="inlineStr">
        <is>
          <t>Sep 30, 2026</t>
        </is>
      </c>
      <c r="AP161" s="42" t="inlineStr">
        <is>
          <t>Open</t>
        </is>
      </c>
      <c r="AQ161" s="37" t="inlineStr">
        <is>
          <t>https://ivmf.syracuse.edu/programs/entrepreneurship/start-up/military-founders-lab/</t>
        </is>
      </c>
    </row>
    <row r="162" ht="60" customHeight="1">
      <c r="A162" s="29" t="inlineStr">
        <is>
          <t>NC Military Business Center (NCMBC)</t>
        </is>
      </c>
      <c r="B162" s="30" t="inlineStr">
        <is>
          <t>Entrepreneurship</t>
        </is>
      </c>
      <c r="C162" s="30" t="inlineStr">
        <is>
          <t>Entrepreneurship</t>
        </is>
      </c>
      <c r="D162" s="31" t="n">
        <v>2</v>
      </c>
      <c r="E162" s="30" t="inlineStr">
        <is>
          <t>Free business counseling; no credential.</t>
        </is>
      </c>
      <c r="F162" s="30" t="inlineStr">
        <is>
          <t>Founder / Small Business Owner; Government Contracts Manager</t>
        </is>
      </c>
      <c r="G162" s="32" t="inlineStr">
        <is>
          <t>Rolling</t>
        </is>
      </c>
      <c r="H162" s="33" t="n"/>
      <c r="I162" s="34">
        <f>IF(ISNUMBER(H162),H162-TODAY(),"")</f>
        <v/>
      </c>
      <c r="J162" s="32" t="inlineStr">
        <is>
          <t>No</t>
        </is>
      </c>
      <c r="K162" s="32" t="inlineStr">
        <is>
          <t>No</t>
        </is>
      </c>
      <c r="L162" s="32" t="inlineStr">
        <is>
          <t>No</t>
        </is>
      </c>
      <c r="M162" s="32" t="inlineStr">
        <is>
          <t>Yes</t>
        </is>
      </c>
      <c r="N162" s="32" t="inlineStr">
        <is>
          <t>Yes</t>
        </is>
      </c>
      <c r="O162" s="32" t="inlineStr">
        <is>
          <t>Yes</t>
        </is>
      </c>
      <c r="P162" s="32" t="inlineStr">
        <is>
          <t>Yes</t>
        </is>
      </c>
      <c r="Q162" s="32" t="inlineStr">
        <is>
          <t>No</t>
        </is>
      </c>
      <c r="R162" s="32" t="inlineStr">
        <is>
          <t>No</t>
        </is>
      </c>
      <c r="S162" s="32" t="inlineStr">
        <is>
          <t>No</t>
        </is>
      </c>
      <c r="T162" s="32" t="inlineStr">
        <is>
          <t>NC</t>
        </is>
      </c>
      <c r="U162" s="32" t="inlineStr">
        <is>
          <t>No</t>
        </is>
      </c>
      <c r="V162" s="32" t="inlineStr">
        <is>
          <t>Yes</t>
        </is>
      </c>
      <c r="W162" s="32" t="inlineStr">
        <is>
          <t>Hybrid</t>
        </is>
      </c>
      <c r="X162" s="32" t="inlineStr">
        <is>
          <t>Free</t>
        </is>
      </c>
      <c r="Y162" s="32" t="inlineStr">
        <is>
          <t>No</t>
        </is>
      </c>
      <c r="Z162" s="30" t="inlineStr">
        <is>
          <t>Counseling</t>
        </is>
      </c>
      <c r="AA162" s="30" t="inlineStr">
        <is>
          <t>Government Contracting, Entrepreneurship, Federal Employment</t>
        </is>
      </c>
      <c r="AB162" s="30" t="inlineStr">
        <is>
          <t>Free help for NC (North Carolina) businesses to win DoD (Department of Defense) and federal contracts; MatchForce</t>
        </is>
      </c>
      <c r="AC162" s="30" t="inlineStr">
        <is>
          <t>Free</t>
        </is>
      </c>
      <c r="AD162" s="30" t="inlineStr">
        <is>
          <t>No</t>
        </is>
      </c>
      <c r="AE162" s="30" t="inlineStr">
        <is>
          <t>In-person / virtual</t>
        </is>
      </c>
      <c r="AF162" s="30" t="inlineStr">
        <is>
          <t>Rolling</t>
        </is>
      </c>
      <c r="AG162" s="30" t="inlineStr">
        <is>
          <t>Rolling</t>
        </is>
      </c>
      <c r="AH162" s="30" t="inlineStr">
        <is>
          <t>Ongoing</t>
        </is>
      </c>
      <c r="AI162" s="30" t="inlineStr">
        <is>
          <t>North Carolina</t>
        </is>
      </c>
      <c r="AJ162" s="30" t="inlineStr">
        <is>
          <t>NC Community College System</t>
        </is>
      </c>
      <c r="AK162" s="30" t="inlineStr">
        <is>
          <t>NC (North Carolina) businesses</t>
        </is>
      </c>
      <c r="AL162" s="30" t="inlineStr">
        <is>
          <t>Verification: Link live (HTTP 200); details from official page/search not fully re-confirmed.</t>
        </is>
      </c>
      <c r="AM162" s="30" t="inlineStr">
        <is>
          <t>Unknown</t>
        </is>
      </c>
      <c r="AN162" s="32" t="inlineStr">
        <is>
          <t>Partly</t>
        </is>
      </c>
      <c r="AO162" s="32" t="inlineStr">
        <is>
          <t>Sep 30, 2026</t>
        </is>
      </c>
      <c r="AP162" s="35" t="inlineStr">
        <is>
          <t>Open</t>
        </is>
      </c>
      <c r="AQ162" s="30" t="inlineStr">
        <is>
          <t>https://www.ncmbc.us/small-business-assistance-programs/</t>
        </is>
      </c>
    </row>
    <row r="163" ht="60" customHeight="1">
      <c r="A163" s="36" t="inlineStr">
        <is>
          <t>NC Small Business and Technology Development Center (SBTDC)</t>
        </is>
      </c>
      <c r="B163" s="37" t="inlineStr">
        <is>
          <t>Entrepreneurship</t>
        </is>
      </c>
      <c r="C163" s="37" t="inlineStr">
        <is>
          <t>Entrepreneurship</t>
        </is>
      </c>
      <c r="D163" s="38" t="n">
        <v>2</v>
      </c>
      <c r="E163" s="37" t="inlineStr">
        <is>
          <t>Free business counseling; no credential.</t>
        </is>
      </c>
      <c r="F163" s="37" t="inlineStr">
        <is>
          <t>Founder / Small Business Owner; Business Development Manager</t>
        </is>
      </c>
      <c r="G163" s="39" t="inlineStr">
        <is>
          <t>Rolling</t>
        </is>
      </c>
      <c r="H163" s="40" t="n"/>
      <c r="I163" s="41">
        <f>IF(ISNUMBER(H163),H163-TODAY(),"")</f>
        <v/>
      </c>
      <c r="J163" s="39" t="inlineStr">
        <is>
          <t>No</t>
        </is>
      </c>
      <c r="K163" s="39" t="inlineStr">
        <is>
          <t>No</t>
        </is>
      </c>
      <c r="L163" s="39" t="inlineStr">
        <is>
          <t>No</t>
        </is>
      </c>
      <c r="M163" s="39" t="inlineStr">
        <is>
          <t>Yes</t>
        </is>
      </c>
      <c r="N163" s="39" t="inlineStr">
        <is>
          <t>Yes</t>
        </is>
      </c>
      <c r="O163" s="39" t="inlineStr">
        <is>
          <t>Yes</t>
        </is>
      </c>
      <c r="P163" s="39" t="inlineStr">
        <is>
          <t>Yes</t>
        </is>
      </c>
      <c r="Q163" s="39" t="inlineStr">
        <is>
          <t>No</t>
        </is>
      </c>
      <c r="R163" s="39" t="inlineStr">
        <is>
          <t>No</t>
        </is>
      </c>
      <c r="S163" s="39" t="inlineStr">
        <is>
          <t>No</t>
        </is>
      </c>
      <c r="T163" s="39" t="inlineStr">
        <is>
          <t>NC</t>
        </is>
      </c>
      <c r="U163" s="39" t="inlineStr">
        <is>
          <t>No</t>
        </is>
      </c>
      <c r="V163" s="39" t="inlineStr">
        <is>
          <t>Yes</t>
        </is>
      </c>
      <c r="W163" s="39" t="inlineStr">
        <is>
          <t>Hybrid</t>
        </is>
      </c>
      <c r="X163" s="39" t="inlineStr">
        <is>
          <t>Free</t>
        </is>
      </c>
      <c r="Y163" s="39" t="inlineStr">
        <is>
          <t>No</t>
        </is>
      </c>
      <c r="Z163" s="37" t="inlineStr">
        <is>
          <t>Counseling</t>
        </is>
      </c>
      <c r="AA163" s="37" t="inlineStr">
        <is>
          <t>Government Contracting, Entrepreneurship</t>
        </is>
      </c>
      <c r="AB163" s="37" t="inlineStr">
        <is>
          <t>Free confidential business counseling incl. SBIR (Small Business Innovation Research)/STTR tech commercialization help</t>
        </is>
      </c>
      <c r="AC163" s="37" t="inlineStr">
        <is>
          <t>Free</t>
        </is>
      </c>
      <c r="AD163" s="37" t="inlineStr">
        <is>
          <t>No</t>
        </is>
      </c>
      <c r="AE163" s="37" t="inlineStr">
        <is>
          <t>In-person / virtual</t>
        </is>
      </c>
      <c r="AF163" s="37" t="inlineStr">
        <is>
          <t>Rolling</t>
        </is>
      </c>
      <c r="AG163" s="37" t="inlineStr">
        <is>
          <t>Rolling</t>
        </is>
      </c>
      <c r="AH163" s="37" t="inlineStr">
        <is>
          <t>Ongoing</t>
        </is>
      </c>
      <c r="AI163" s="37" t="inlineStr">
        <is>
          <t>North Carolina</t>
        </is>
      </c>
      <c r="AJ163" s="37" t="inlineStr">
        <is>
          <t>UNC System / SBA SBDC</t>
        </is>
      </c>
      <c r="AK163" s="37" t="inlineStr">
        <is>
          <t>NC (North Carolina) businesses</t>
        </is>
      </c>
      <c r="AL163" s="37" t="inlineStr">
        <is>
          <t>Verification: SBTDC (Small Business and Technology Development Center) site: no-cost guidance; SBIR (Small Business Innovation Research)/STTR lapse over (Jul 30, 2026 post).</t>
        </is>
      </c>
      <c r="AM163" s="37" t="inlineStr">
        <is>
          <t>Unknown</t>
        </is>
      </c>
      <c r="AN163" s="39" t="inlineStr">
        <is>
          <t>Verified</t>
        </is>
      </c>
      <c r="AO163" s="39" t="inlineStr">
        <is>
          <t>Oct 1, 2026</t>
        </is>
      </c>
      <c r="AP163" s="42" t="inlineStr">
        <is>
          <t>Open</t>
        </is>
      </c>
      <c r="AQ163" s="37" t="inlineStr">
        <is>
          <t>https://www.sbtdc.org/become-a-client</t>
        </is>
      </c>
    </row>
    <row r="164" ht="60" customHeight="1">
      <c r="A164" s="29" t="inlineStr">
        <is>
          <t>SBA Veterans Business Outreach Centers (all)</t>
        </is>
      </c>
      <c r="B164" s="30" t="inlineStr">
        <is>
          <t>Entrepreneurship</t>
        </is>
      </c>
      <c r="C164" s="30" t="inlineStr">
        <is>
          <t>Entrepreneurship</t>
        </is>
      </c>
      <c r="D164" s="31" t="n">
        <v>2</v>
      </c>
      <c r="E164" s="30" t="inlineStr">
        <is>
          <t>Free business counseling; no credential.</t>
        </is>
      </c>
      <c r="F164" s="30" t="inlineStr">
        <is>
          <t>Founder / Small Business Owner; Business Development Manager</t>
        </is>
      </c>
      <c r="G164" s="32" t="inlineStr">
        <is>
          <t>Rolling</t>
        </is>
      </c>
      <c r="H164" s="33" t="n"/>
      <c r="I164" s="34">
        <f>IF(ISNUMBER(H164),H164-TODAY(),"")</f>
        <v/>
      </c>
      <c r="J164" s="32" t="inlineStr">
        <is>
          <t>No</t>
        </is>
      </c>
      <c r="K164" s="32" t="inlineStr">
        <is>
          <t>No</t>
        </is>
      </c>
      <c r="L164" s="32" t="inlineStr">
        <is>
          <t>No</t>
        </is>
      </c>
      <c r="M164" s="32" t="inlineStr">
        <is>
          <t>Yes</t>
        </is>
      </c>
      <c r="N164" s="32" t="inlineStr">
        <is>
          <t>Yes</t>
        </is>
      </c>
      <c r="O164" s="32" t="inlineStr">
        <is>
          <t>Yes</t>
        </is>
      </c>
      <c r="P164" s="32" t="inlineStr">
        <is>
          <t>Yes</t>
        </is>
      </c>
      <c r="Q164" s="32" t="inlineStr">
        <is>
          <t>No</t>
        </is>
      </c>
      <c r="R164" s="32" t="inlineStr">
        <is>
          <t>No</t>
        </is>
      </c>
      <c r="S164" s="32" t="inlineStr">
        <is>
          <t>No</t>
        </is>
      </c>
      <c r="T164" s="32" t="inlineStr">
        <is>
          <t>Any</t>
        </is>
      </c>
      <c r="U164" s="32" t="inlineStr">
        <is>
          <t>No</t>
        </is>
      </c>
      <c r="V164" s="32" t="inlineStr">
        <is>
          <t>No</t>
        </is>
      </c>
      <c r="W164" s="32" t="inlineStr">
        <is>
          <t>Hybrid</t>
        </is>
      </c>
      <c r="X164" s="32" t="inlineStr">
        <is>
          <t>Free</t>
        </is>
      </c>
      <c r="Y164" s="32" t="inlineStr">
        <is>
          <t>No</t>
        </is>
      </c>
      <c r="Z164" s="30" t="inlineStr">
        <is>
          <t>Counseling</t>
        </is>
      </c>
      <c r="AA164" s="30" t="inlineStr">
        <is>
          <t>Entrepreneurship</t>
        </is>
      </c>
      <c r="AB164" s="30" t="inlineStr">
        <is>
          <t>Network of ~28 VBOCs offering free counseling and training</t>
        </is>
      </c>
      <c r="AC164" s="30" t="inlineStr">
        <is>
          <t>Free</t>
        </is>
      </c>
      <c r="AD164" s="30" t="inlineStr">
        <is>
          <t>No</t>
        </is>
      </c>
      <c r="AE164" s="30" t="inlineStr">
        <is>
          <t>In-person / virtual</t>
        </is>
      </c>
      <c r="AF164" s="30" t="inlineStr">
        <is>
          <t>Rolling</t>
        </is>
      </c>
      <c r="AG164" s="30" t="inlineStr">
        <is>
          <t>Rolling</t>
        </is>
      </c>
      <c r="AH164" s="30" t="inlineStr">
        <is>
          <t>Ongoing</t>
        </is>
      </c>
      <c r="AI164" s="30" t="inlineStr">
        <is>
          <t>Nationwide</t>
        </is>
      </c>
      <c r="AJ164" s="30" t="inlineStr">
        <is>
          <t>SBA</t>
        </is>
      </c>
      <c r="AK164" s="30" t="inlineStr">
        <is>
          <t>Veterans, service members, spouses</t>
        </is>
      </c>
      <c r="AL164" s="30" t="inlineStr">
        <is>
          <t>Old sba.gov VBOC (Veterans Business Outreach Center) URL returns 404; link points to VBOC locations directory (UTRGV). | Verification: Link live (HTTP 200); details from official page/search not fully re-confirmed.</t>
        </is>
      </c>
      <c r="AM164" s="30" t="inlineStr">
        <is>
          <t>Unknown</t>
        </is>
      </c>
      <c r="AN164" s="32" t="inlineStr">
        <is>
          <t>Partly</t>
        </is>
      </c>
      <c r="AO164" s="32" t="inlineStr">
        <is>
          <t>Sep 30, 2026</t>
        </is>
      </c>
      <c r="AP164" s="35" t="inlineStr">
        <is>
          <t>Open</t>
        </is>
      </c>
      <c r="AQ164" s="30" t="inlineStr">
        <is>
          <t>https://www.utrgv.edu/vboc/about/locations/index.htm</t>
        </is>
      </c>
    </row>
    <row r="165" ht="60" customHeight="1">
      <c r="A165" s="36" t="inlineStr">
        <is>
          <t>SCORE Mentoring (veteran mentors)</t>
        </is>
      </c>
      <c r="B165" s="37" t="inlineStr">
        <is>
          <t>Entrepreneurship</t>
        </is>
      </c>
      <c r="C165" s="37" t="inlineStr">
        <is>
          <t>Entrepreneurship; Career services</t>
        </is>
      </c>
      <c r="D165" s="38" t="n">
        <v>2</v>
      </c>
      <c r="E165" s="37" t="inlineStr">
        <is>
          <t>Free business counseling; no credential.</t>
        </is>
      </c>
      <c r="F165" s="37" t="inlineStr">
        <is>
          <t>Founder / Small Business Owner; Business Development Manager</t>
        </is>
      </c>
      <c r="G165" s="39" t="inlineStr">
        <is>
          <t>Rolling</t>
        </is>
      </c>
      <c r="H165" s="40" t="n"/>
      <c r="I165" s="41">
        <f>IF(ISNUMBER(H165),H165-TODAY(),"")</f>
        <v/>
      </c>
      <c r="J165" s="39" t="inlineStr">
        <is>
          <t>No</t>
        </is>
      </c>
      <c r="K165" s="39" t="inlineStr">
        <is>
          <t>No</t>
        </is>
      </c>
      <c r="L165" s="39" t="inlineStr">
        <is>
          <t>No</t>
        </is>
      </c>
      <c r="M165" s="39" t="inlineStr">
        <is>
          <t>Yes</t>
        </is>
      </c>
      <c r="N165" s="39" t="inlineStr">
        <is>
          <t>Yes</t>
        </is>
      </c>
      <c r="O165" s="39" t="inlineStr">
        <is>
          <t>Yes</t>
        </is>
      </c>
      <c r="P165" s="39" t="inlineStr">
        <is>
          <t>Yes</t>
        </is>
      </c>
      <c r="Q165" s="39" t="inlineStr">
        <is>
          <t>No</t>
        </is>
      </c>
      <c r="R165" s="39" t="inlineStr">
        <is>
          <t>No</t>
        </is>
      </c>
      <c r="S165" s="39" t="inlineStr">
        <is>
          <t>No</t>
        </is>
      </c>
      <c r="T165" s="39" t="inlineStr">
        <is>
          <t>Any</t>
        </is>
      </c>
      <c r="U165" s="39" t="inlineStr">
        <is>
          <t>No</t>
        </is>
      </c>
      <c r="V165" s="39" t="inlineStr">
        <is>
          <t>No</t>
        </is>
      </c>
      <c r="W165" s="39" t="inlineStr">
        <is>
          <t>Hybrid</t>
        </is>
      </c>
      <c r="X165" s="39" t="inlineStr">
        <is>
          <t>Free</t>
        </is>
      </c>
      <c r="Y165" s="39" t="inlineStr">
        <is>
          <t>No</t>
        </is>
      </c>
      <c r="Z165" s="37" t="inlineStr">
        <is>
          <t>Counseling</t>
        </is>
      </c>
      <c r="AA165" s="37" t="inlineStr">
        <is>
          <t>Entrepreneurship, Career Transition</t>
        </is>
      </c>
      <c r="AB165" s="37" t="inlineStr">
        <is>
          <t>Free business mentoring and workshops</t>
        </is>
      </c>
      <c r="AC165" s="37" t="inlineStr">
        <is>
          <t>Free</t>
        </is>
      </c>
      <c r="AD165" s="37" t="inlineStr">
        <is>
          <t>No</t>
        </is>
      </c>
      <c r="AE165" s="37" t="inlineStr">
        <is>
          <t>Online / in-person</t>
        </is>
      </c>
      <c r="AF165" s="37" t="inlineStr">
        <is>
          <t>Rolling</t>
        </is>
      </c>
      <c r="AG165" s="37" t="inlineStr">
        <is>
          <t>Rolling</t>
        </is>
      </c>
      <c r="AH165" s="37" t="inlineStr">
        <is>
          <t>Ongoing</t>
        </is>
      </c>
      <c r="AI165" s="37" t="inlineStr">
        <is>
          <t>Nationwide</t>
        </is>
      </c>
      <c r="AJ165" s="37" t="inlineStr">
        <is>
          <t>SCORE / SBA</t>
        </is>
      </c>
      <c r="AK165" s="37" t="inlineStr">
        <is>
          <t>Anyone</t>
        </is>
      </c>
      <c r="AL165" s="37" t="inlineStr">
        <is>
          <t>Verification: Link live (HTTP 200); details from official page/search not fully re-confirmed.</t>
        </is>
      </c>
      <c r="AM165" s="37" t="inlineStr">
        <is>
          <t>Unknown</t>
        </is>
      </c>
      <c r="AN165" s="39" t="inlineStr">
        <is>
          <t>Partly</t>
        </is>
      </c>
      <c r="AO165" s="39" t="inlineStr">
        <is>
          <t>Sep 30, 2026</t>
        </is>
      </c>
      <c r="AP165" s="42" t="inlineStr">
        <is>
          <t>Open</t>
        </is>
      </c>
      <c r="AQ165" s="37" t="inlineStr">
        <is>
          <t>https://www.score.org/how-mentoring-works/</t>
        </is>
      </c>
    </row>
    <row r="166" ht="60" customHeight="1">
      <c r="A166" s="29" t="inlineStr">
        <is>
          <t>STRIVE (Startup Training Resources to Inspire Veteran Entrepreneurship)</t>
        </is>
      </c>
      <c r="B166" s="30" t="inlineStr">
        <is>
          <t>Entrepreneurship</t>
        </is>
      </c>
      <c r="C166" s="30" t="inlineStr">
        <is>
          <t>Entrepreneurship</t>
        </is>
      </c>
      <c r="D166" s="31" t="n">
        <v>2</v>
      </c>
      <c r="E166" s="30" t="inlineStr">
        <is>
          <t>Entrepreneurship training with a certificate of completion and network; most useful to founders.</t>
        </is>
      </c>
      <c r="F166" s="30" t="inlineStr">
        <is>
          <t>Founder / Small Business Owner; Business Development Manager</t>
        </is>
      </c>
      <c r="G166" s="32" t="inlineStr">
        <is>
          <t>Unknown</t>
        </is>
      </c>
      <c r="H166" s="33" t="inlineStr">
        <is>
          <t>Unknown</t>
        </is>
      </c>
      <c r="I166" s="34">
        <f>IF(ISNUMBER(H166),H166-TODAY(),"")</f>
        <v/>
      </c>
      <c r="J166" s="32" t="inlineStr">
        <is>
          <t>No</t>
        </is>
      </c>
      <c r="K166" s="32" t="inlineStr">
        <is>
          <t>No</t>
        </is>
      </c>
      <c r="L166" s="32" t="inlineStr">
        <is>
          <t>No</t>
        </is>
      </c>
      <c r="M166" s="32" t="inlineStr">
        <is>
          <t>Yes</t>
        </is>
      </c>
      <c r="N166" s="32" t="inlineStr">
        <is>
          <t>Yes</t>
        </is>
      </c>
      <c r="O166" s="32" t="inlineStr">
        <is>
          <t>Yes</t>
        </is>
      </c>
      <c r="P166" s="32" t="inlineStr">
        <is>
          <t>Yes</t>
        </is>
      </c>
      <c r="Q166" s="32" t="inlineStr">
        <is>
          <t>No</t>
        </is>
      </c>
      <c r="R166" s="32" t="inlineStr">
        <is>
          <t>No</t>
        </is>
      </c>
      <c r="S166" s="32" t="inlineStr">
        <is>
          <t>No</t>
        </is>
      </c>
      <c r="T166" s="32" t="inlineStr">
        <is>
          <t>Any</t>
        </is>
      </c>
      <c r="U166" s="32" t="inlineStr">
        <is>
          <t>No</t>
        </is>
      </c>
      <c r="V166" s="32" t="inlineStr">
        <is>
          <t>No</t>
        </is>
      </c>
      <c r="W166" s="32" t="inlineStr">
        <is>
          <t>Online</t>
        </is>
      </c>
      <c r="X166" s="32" t="inlineStr">
        <is>
          <t>Free</t>
        </is>
      </c>
      <c r="Y166" s="32" t="inlineStr">
        <is>
          <t>No</t>
        </is>
      </c>
      <c r="Z166" s="30" t="inlineStr">
        <is>
          <t>Bootcamp</t>
        </is>
      </c>
      <c r="AA166" s="30" t="inlineStr">
        <is>
          <t>Entrepreneurship</t>
        </is>
      </c>
      <c r="AB166" s="30" t="inlineStr">
        <is>
          <t>Ideation-stage entrepreneurship training</t>
        </is>
      </c>
      <c r="AC166" s="30" t="inlineStr">
        <is>
          <t>Free</t>
        </is>
      </c>
      <c r="AD166" s="30" t="inlineStr">
        <is>
          <t>Unknown</t>
        </is>
      </c>
      <c r="AE166" s="30" t="inlineStr">
        <is>
          <t>Online</t>
        </is>
      </c>
      <c r="AF166" s="30" t="inlineStr">
        <is>
          <t>Unknown</t>
        </is>
      </c>
      <c r="AG166" s="30" t="inlineStr">
        <is>
          <t>Unknown</t>
        </is>
      </c>
      <c r="AH166" s="30" t="inlineStr">
        <is>
          <t>Unknown</t>
        </is>
      </c>
      <c r="AI166" s="30" t="inlineStr">
        <is>
          <t>Nationwide</t>
        </is>
      </c>
      <c r="AJ166" s="30" t="inlineStr">
        <is>
          <t>Syracuse IVMF</t>
        </is>
      </c>
      <c r="AK166" s="30" t="inlineStr">
        <is>
          <t>Veterans and military family members</t>
        </is>
      </c>
      <c r="AL166" s="30" t="inlineStr">
        <is>
          <t>Verification: Link live (HTTP 200); details from official page/search not fully re-confirmed.</t>
        </is>
      </c>
      <c r="AM166" s="30" t="inlineStr">
        <is>
          <t>IVMF</t>
        </is>
      </c>
      <c r="AN166" s="32" t="inlineStr">
        <is>
          <t>Partly</t>
        </is>
      </c>
      <c r="AO166" s="32" t="inlineStr">
        <is>
          <t>Sep 30, 2026</t>
        </is>
      </c>
      <c r="AP166" s="35" t="inlineStr">
        <is>
          <t>Open</t>
        </is>
      </c>
      <c r="AQ166" s="30" t="inlineStr">
        <is>
          <t>https://ivmf.syracuse.edu/programs/entrepreneurship/ideation/</t>
        </is>
      </c>
    </row>
    <row r="167" ht="60" customHeight="1">
      <c r="A167" s="36" t="inlineStr">
        <is>
          <t>Vet To CEO</t>
        </is>
      </c>
      <c r="B167" s="37" t="inlineStr">
        <is>
          <t>Entrepreneurship</t>
        </is>
      </c>
      <c r="C167" s="37" t="inlineStr">
        <is>
          <t>Entrepreneurship; AI/ML</t>
        </is>
      </c>
      <c r="D167" s="38" t="n">
        <v>2</v>
      </c>
      <c r="E167" s="37" t="inlineStr">
        <is>
          <t>Entrepreneurship training with a certificate of completion and network; most useful to founders.</t>
        </is>
      </c>
      <c r="F167" s="37" t="inlineStr">
        <is>
          <t>Founder / Small Business Owner; Business Development Manager</t>
        </is>
      </c>
      <c r="G167" s="39" t="inlineStr">
        <is>
          <t>Unknown</t>
        </is>
      </c>
      <c r="H167" s="40" t="inlineStr">
        <is>
          <t>Unknown</t>
        </is>
      </c>
      <c r="I167" s="41">
        <f>IF(ISNUMBER(H167),H167-TODAY(),"")</f>
        <v/>
      </c>
      <c r="J167" s="39" t="inlineStr">
        <is>
          <t>No</t>
        </is>
      </c>
      <c r="K167" s="39" t="inlineStr">
        <is>
          <t>No</t>
        </is>
      </c>
      <c r="L167" s="39" t="inlineStr">
        <is>
          <t>No</t>
        </is>
      </c>
      <c r="M167" s="39" t="inlineStr">
        <is>
          <t>Yes</t>
        </is>
      </c>
      <c r="N167" s="39" t="inlineStr">
        <is>
          <t>Yes</t>
        </is>
      </c>
      <c r="O167" s="39" t="inlineStr">
        <is>
          <t>Yes</t>
        </is>
      </c>
      <c r="P167" s="39" t="inlineStr">
        <is>
          <t>No</t>
        </is>
      </c>
      <c r="Q167" s="39" t="inlineStr">
        <is>
          <t>No</t>
        </is>
      </c>
      <c r="R167" s="39" t="inlineStr">
        <is>
          <t>No</t>
        </is>
      </c>
      <c r="S167" s="39" t="inlineStr">
        <is>
          <t>No</t>
        </is>
      </c>
      <c r="T167" s="39" t="inlineStr">
        <is>
          <t>Any</t>
        </is>
      </c>
      <c r="U167" s="39" t="inlineStr">
        <is>
          <t>No</t>
        </is>
      </c>
      <c r="V167" s="39" t="inlineStr">
        <is>
          <t>No</t>
        </is>
      </c>
      <c r="W167" s="39" t="inlineStr">
        <is>
          <t>Online</t>
        </is>
      </c>
      <c r="X167" s="39" t="inlineStr">
        <is>
          <t>Free</t>
        </is>
      </c>
      <c r="Y167" s="39" t="inlineStr">
        <is>
          <t>No</t>
        </is>
      </c>
      <c r="Z167" s="37" t="inlineStr">
        <is>
          <t>Bootcamp</t>
        </is>
      </c>
      <c r="AA167" s="37" t="inlineStr">
        <is>
          <t>Artificial Intelligence, Entrepreneurship</t>
        </is>
      </c>
      <c r="AB167" s="37" t="inlineStr">
        <is>
          <t>On-demand, AI-supported online Veterans Business Accelerator + Pass the Guidon (business acquisition/ETA) training</t>
        </is>
      </c>
      <c r="AC167" s="37" t="inlineStr">
        <is>
          <t>Free</t>
        </is>
      </c>
      <c r="AD167" s="37" t="inlineStr">
        <is>
          <t>No</t>
        </is>
      </c>
      <c r="AE167" s="37" t="inlineStr">
        <is>
          <t>Online</t>
        </is>
      </c>
      <c r="AF167" s="37" t="inlineStr">
        <is>
          <t>Unknown</t>
        </is>
      </c>
      <c r="AG167" s="37" t="inlineStr">
        <is>
          <t>On demand</t>
        </is>
      </c>
      <c r="AH167" s="37" t="inlineStr">
        <is>
          <t>Self-paced</t>
        </is>
      </c>
      <c r="AI167" s="37" t="inlineStr">
        <is>
          <t>Nationwide</t>
        </is>
      </c>
      <c r="AJ167" s="37" t="inlineStr">
        <is>
          <t>Vet To CEO</t>
        </is>
      </c>
      <c r="AK167" s="37" t="inlineStr">
        <is>
          <t>Veterans and military</t>
        </is>
      </c>
      <c r="AL167" s="37" t="inlineStr">
        <is>
          <t>Verification: Link live (HTTP 200); details from official page/search not fully re-confirmed.</t>
        </is>
      </c>
      <c r="AM167" s="37" t="inlineStr">
        <is>
          <t>Unknown</t>
        </is>
      </c>
      <c r="AN167" s="39" t="inlineStr">
        <is>
          <t>Partly</t>
        </is>
      </c>
      <c r="AO167" s="39" t="inlineStr">
        <is>
          <t>Sep 30, 2026</t>
        </is>
      </c>
      <c r="AP167" s="42" t="inlineStr">
        <is>
          <t>Open</t>
        </is>
      </c>
      <c r="AQ167" s="37" t="inlineStr">
        <is>
          <t>https://vettoceo.org/accelerator</t>
        </is>
      </c>
    </row>
    <row r="168" ht="60" customHeight="1">
      <c r="A168" s="29" t="inlineStr">
        <is>
          <t>Veterans Business Outreach Center - Fayetteville State University (NC/SC/KY)</t>
        </is>
      </c>
      <c r="B168" s="30" t="inlineStr">
        <is>
          <t>Entrepreneurship</t>
        </is>
      </c>
      <c r="C168" s="30" t="inlineStr">
        <is>
          <t>Entrepreneurship</t>
        </is>
      </c>
      <c r="D168" s="31" t="n">
        <v>2</v>
      </c>
      <c r="E168" s="30" t="inlineStr">
        <is>
          <t>Free business counseling; no credential.</t>
        </is>
      </c>
      <c r="F168" s="30" t="inlineStr">
        <is>
          <t>Founder / Small Business Owner; Business Development Manager</t>
        </is>
      </c>
      <c r="G168" s="32" t="inlineStr">
        <is>
          <t>Rolling</t>
        </is>
      </c>
      <c r="H168" s="33" t="n"/>
      <c r="I168" s="34">
        <f>IF(ISNUMBER(H168),H168-TODAY(),"")</f>
        <v/>
      </c>
      <c r="J168" s="32" t="inlineStr">
        <is>
          <t>No</t>
        </is>
      </c>
      <c r="K168" s="32" t="inlineStr">
        <is>
          <t>No</t>
        </is>
      </c>
      <c r="L168" s="32" t="inlineStr">
        <is>
          <t>No</t>
        </is>
      </c>
      <c r="M168" s="32" t="inlineStr">
        <is>
          <t>Yes</t>
        </is>
      </c>
      <c r="N168" s="32" t="inlineStr">
        <is>
          <t>Yes</t>
        </is>
      </c>
      <c r="O168" s="32" t="inlineStr">
        <is>
          <t>Yes</t>
        </is>
      </c>
      <c r="P168" s="32" t="inlineStr">
        <is>
          <t>Yes</t>
        </is>
      </c>
      <c r="Q168" s="32" t="inlineStr">
        <is>
          <t>No</t>
        </is>
      </c>
      <c r="R168" s="32" t="inlineStr">
        <is>
          <t>No</t>
        </is>
      </c>
      <c r="S168" s="32" t="inlineStr">
        <is>
          <t>No</t>
        </is>
      </c>
      <c r="T168" s="32" t="inlineStr">
        <is>
          <t>NC/SC/KY</t>
        </is>
      </c>
      <c r="U168" s="32" t="inlineStr">
        <is>
          <t>No</t>
        </is>
      </c>
      <c r="V168" s="32" t="inlineStr">
        <is>
          <t>No</t>
        </is>
      </c>
      <c r="W168" s="32" t="inlineStr">
        <is>
          <t>Hybrid</t>
        </is>
      </c>
      <c r="X168" s="32" t="inlineStr">
        <is>
          <t>Free</t>
        </is>
      </c>
      <c r="Y168" s="32" t="inlineStr">
        <is>
          <t>No</t>
        </is>
      </c>
      <c r="Z168" s="30" t="inlineStr">
        <is>
          <t>Counseling</t>
        </is>
      </c>
      <c r="AA168" s="30" t="inlineStr">
        <is>
          <t>Entrepreneurship</t>
        </is>
      </c>
      <c r="AB168" s="30" t="inlineStr">
        <is>
          <t>Free business counseling, B2B (Boots to Business) Reboot, business plans, lender referrals</t>
        </is>
      </c>
      <c r="AC168" s="30" t="inlineStr">
        <is>
          <t>Free</t>
        </is>
      </c>
      <c r="AD168" s="30" t="inlineStr">
        <is>
          <t>No</t>
        </is>
      </c>
      <c r="AE168" s="30" t="inlineStr">
        <is>
          <t>In-person / virtual</t>
        </is>
      </c>
      <c r="AF168" s="30" t="inlineStr">
        <is>
          <t>Rolling</t>
        </is>
      </c>
      <c r="AG168" s="30" t="inlineStr">
        <is>
          <t>Rolling</t>
        </is>
      </c>
      <c r="AH168" s="30" t="inlineStr">
        <is>
          <t>Ongoing</t>
        </is>
      </c>
      <c r="AI168" s="30" t="inlineStr">
        <is>
          <t>Fayetteville, NC (serves NC, SC, KY)</t>
        </is>
      </c>
      <c r="AJ168" s="30" t="inlineStr">
        <is>
          <t>Fayetteville State University / SBA</t>
        </is>
      </c>
      <c r="AK168" s="30" t="inlineStr">
        <is>
          <t>Veterans, service members, spouses</t>
        </is>
      </c>
      <c r="AL168" s="30" t="inlineStr">
        <is>
          <t>Verification: fsuvboc.com: services for NC (North Carolina) veterans; phone via search.</t>
        </is>
      </c>
      <c r="AM168" s="30" t="inlineStr">
        <is>
          <t>910-672-2683</t>
        </is>
      </c>
      <c r="AN168" s="32" t="inlineStr">
        <is>
          <t>Verified</t>
        </is>
      </c>
      <c r="AO168" s="32" t="inlineStr">
        <is>
          <t>Sep 30, 2026</t>
        </is>
      </c>
      <c r="AP168" s="35" t="inlineStr">
        <is>
          <t>Open</t>
        </is>
      </c>
      <c r="AQ168" s="30" t="inlineStr">
        <is>
          <t>https://www.fsuvboc.com/veterans-programs</t>
        </is>
      </c>
    </row>
    <row r="169" ht="60" customHeight="1">
      <c r="A169" s="36" t="inlineStr">
        <is>
          <t>mikeroweWORKS Work Ethic Scholarship (trade school)</t>
        </is>
      </c>
      <c r="B169" s="37" t="inlineStr">
        <is>
          <t>Funding</t>
        </is>
      </c>
      <c r="C169" s="37" t="inlineStr">
        <is>
          <t>Funding; Skilled trades</t>
        </is>
      </c>
      <c r="D169" s="38" t="n">
        <v>2</v>
      </c>
      <c r="E169" s="37" t="inlineStr">
        <is>
          <t>Partial scholarship; useful funding, amounts vary.</t>
        </is>
      </c>
      <c r="F169" s="37" t="inlineStr">
        <is>
          <t>Welder; Electrician; HVAC Technician; Plumber</t>
        </is>
      </c>
      <c r="G169" s="39" t="inlineStr">
        <is>
          <t>Open</t>
        </is>
      </c>
      <c r="H169" s="40" t="n">
        <v>46326</v>
      </c>
      <c r="I169" s="41">
        <f>IF(ISNUMBER(H169),H169-TODAY(),"")</f>
        <v/>
      </c>
      <c r="J169" s="39" t="inlineStr">
        <is>
          <t>No</t>
        </is>
      </c>
      <c r="K169" s="39" t="inlineStr">
        <is>
          <t>No</t>
        </is>
      </c>
      <c r="L169" s="39" t="inlineStr">
        <is>
          <t>No</t>
        </is>
      </c>
      <c r="M169" s="39" t="inlineStr">
        <is>
          <t>Yes</t>
        </is>
      </c>
      <c r="N169" s="39" t="inlineStr">
        <is>
          <t>Yes</t>
        </is>
      </c>
      <c r="O169" s="39" t="inlineStr">
        <is>
          <t>Yes</t>
        </is>
      </c>
      <c r="P169" s="39" t="inlineStr">
        <is>
          <t>Yes</t>
        </is>
      </c>
      <c r="Q169" s="39" t="inlineStr">
        <is>
          <t>No</t>
        </is>
      </c>
      <c r="R169" s="39" t="inlineStr">
        <is>
          <t>No</t>
        </is>
      </c>
      <c r="S169" s="39" t="inlineStr">
        <is>
          <t>No</t>
        </is>
      </c>
      <c r="T169" s="39" t="inlineStr">
        <is>
          <t>Any</t>
        </is>
      </c>
      <c r="U169" s="39" t="inlineStr">
        <is>
          <t>No</t>
        </is>
      </c>
      <c r="V169" s="39" t="inlineStr">
        <is>
          <t>No</t>
        </is>
      </c>
      <c r="W169" s="39" t="inlineStr">
        <is>
          <t>Online</t>
        </is>
      </c>
      <c r="X169" s="39" t="inlineStr">
        <is>
          <t>Free</t>
        </is>
      </c>
      <c r="Y169" s="39" t="inlineStr">
        <is>
          <t>No</t>
        </is>
      </c>
      <c r="Z169" s="37" t="inlineStr">
        <is>
          <t>Funding</t>
        </is>
      </c>
      <c r="AA169" s="37" t="inlineStr">
        <is>
          <t>Skilled Trades, Education Funding</t>
        </is>
      </c>
      <c r="AB169" s="37" t="inlineStr">
        <is>
          <t>Scholarship toward trade school training for people pursuing skilled trades careers</t>
        </is>
      </c>
      <c r="AC169" s="37" t="inlineStr">
        <is>
          <t>Free to apply</t>
        </is>
      </c>
      <c r="AD169" s="37" t="inlineStr">
        <is>
          <t>No</t>
        </is>
      </c>
      <c r="AE169" s="37" t="inlineStr">
        <is>
          <t>Online</t>
        </is>
      </c>
      <c r="AF169" s="37" t="inlineStr">
        <is>
          <t>Current round closes Oct 31, 2026; decisions in December; rounds repeat</t>
        </is>
      </c>
      <c r="AG169" s="37" t="inlineStr">
        <is>
          <t>Per round</t>
        </is>
      </c>
      <c r="AH169" s="37" t="inlineStr">
        <is>
          <t>Varies</t>
        </is>
      </c>
      <c r="AI169" s="37" t="inlineStr">
        <is>
          <t>Nationwide</t>
        </is>
      </c>
      <c r="AJ169" s="37" t="inlineStr">
        <is>
          <t>mikeroweWORKS Foundation</t>
        </is>
      </c>
      <c r="AK169" s="37" t="inlineStr">
        <is>
          <t>US citizens pursuing skilled-trades training (not veteran-specific)</t>
        </is>
      </c>
      <c r="AL169" s="37" t="inlineStr">
        <is>
          <t>Verification: Oct 4, 2026 from the official page at the Full URL.</t>
        </is>
      </c>
      <c r="AM169" s="37" t="inlineStr">
        <is>
          <t>Unknown</t>
        </is>
      </c>
      <c r="AN169" s="39" t="inlineStr">
        <is>
          <t>Verified</t>
        </is>
      </c>
      <c r="AO169" s="39" t="inlineStr">
        <is>
          <t>Oct 4, 2026</t>
        </is>
      </c>
      <c r="AP169" s="42" t="inlineStr">
        <is>
          <t>Open</t>
        </is>
      </c>
      <c r="AQ169" s="37" t="inlineStr">
        <is>
          <t>https://mikeroweworks.org/scholarship/</t>
        </is>
      </c>
    </row>
    <row r="170" ht="60" customHeight="1">
      <c r="A170" s="29" t="inlineStr">
        <is>
          <t>freeCodeCamp certifications</t>
        </is>
      </c>
      <c r="B170" s="30" t="inlineStr">
        <is>
          <t>IT/Software</t>
        </is>
      </c>
      <c r="C170" s="30" t="inlineStr">
        <is>
          <t>IT/Software</t>
        </is>
      </c>
      <c r="D170" s="31" t="n">
        <v>2</v>
      </c>
      <c r="E170" s="30" t="inlineStr">
        <is>
          <t>Free project-based certifications.</t>
        </is>
      </c>
      <c r="F170" s="30" t="inlineStr">
        <is>
          <t>Web Developer; Front-End Developer; Back-End Developer</t>
        </is>
      </c>
      <c r="G170" s="32" t="inlineStr">
        <is>
          <t>Rolling</t>
        </is>
      </c>
      <c r="H170" s="33" t="n"/>
      <c r="I170" s="34">
        <f>IF(ISNUMBER(H170),H170-TODAY(),"")</f>
        <v/>
      </c>
      <c r="J170" s="32" t="inlineStr">
        <is>
          <t>No</t>
        </is>
      </c>
      <c r="K170" s="32" t="inlineStr">
        <is>
          <t>No</t>
        </is>
      </c>
      <c r="L170" s="32" t="inlineStr">
        <is>
          <t>No</t>
        </is>
      </c>
      <c r="M170" s="32" t="inlineStr">
        <is>
          <t>Yes</t>
        </is>
      </c>
      <c r="N170" s="32" t="inlineStr">
        <is>
          <t>Yes</t>
        </is>
      </c>
      <c r="O170" s="32" t="inlineStr">
        <is>
          <t>Yes</t>
        </is>
      </c>
      <c r="P170" s="32" t="inlineStr">
        <is>
          <t>Yes</t>
        </is>
      </c>
      <c r="Q170" s="32" t="inlineStr">
        <is>
          <t>No</t>
        </is>
      </c>
      <c r="R170" s="32" t="inlineStr">
        <is>
          <t>No</t>
        </is>
      </c>
      <c r="S170" s="32" t="inlineStr">
        <is>
          <t>No</t>
        </is>
      </c>
      <c r="T170" s="32" t="inlineStr">
        <is>
          <t>Any</t>
        </is>
      </c>
      <c r="U170" s="32" t="inlineStr">
        <is>
          <t>No</t>
        </is>
      </c>
      <c r="V170" s="32" t="inlineStr">
        <is>
          <t>No</t>
        </is>
      </c>
      <c r="W170" s="32" t="inlineStr">
        <is>
          <t>Online</t>
        </is>
      </c>
      <c r="X170" s="32" t="inlineStr">
        <is>
          <t>Free</t>
        </is>
      </c>
      <c r="Y170" s="32" t="inlineStr">
        <is>
          <t>No</t>
        </is>
      </c>
      <c r="Z170" s="30" t="inlineStr">
        <is>
          <t>Cert</t>
        </is>
      </c>
      <c r="AA170" s="30" t="inlineStr">
        <is>
          <t>Programming, Web Development, Python</t>
        </is>
      </c>
      <c r="AB170" s="30" t="inlineStr">
        <is>
          <t>Free project-based coding certifications (Responsive Web Design, JavaScript, Python, Relational Databases, Back-End, Full-Stack curriculum)</t>
        </is>
      </c>
      <c r="AC170" s="30" t="inlineStr">
        <is>
          <t>Free</t>
        </is>
      </c>
      <c r="AD170" s="30" t="inlineStr">
        <is>
          <t>No</t>
        </is>
      </c>
      <c r="AE170" s="30" t="inlineStr">
        <is>
          <t>Online, self-paced</t>
        </is>
      </c>
      <c r="AF170" s="30" t="inlineStr">
        <is>
          <t>None (self-paced)</t>
        </is>
      </c>
      <c r="AG170" s="30" t="inlineStr">
        <is>
          <t>Rolling</t>
        </is>
      </c>
      <c r="AH170" s="30" t="inlineStr">
        <is>
          <t>About 300 hours per certification (5 required projects)</t>
        </is>
      </c>
      <c r="AI170" s="30" t="inlineStr">
        <is>
          <t>Online</t>
        </is>
      </c>
      <c r="AJ170" s="30" t="inlineStr">
        <is>
          <t>freeCodeCamp</t>
        </is>
      </c>
      <c r="AK170" s="30" t="inlineStr">
        <is>
          <t>Anyone (free account)</t>
        </is>
      </c>
      <c r="AL170" s="30" t="inlineStr">
        <is>
          <t>Duration from freeCodeCamp news post on certifications. Source: https://www.freecodecamp.org/news/freecodecamp-certifications/ | Verification: Oct 4, 2026 from the official page.</t>
        </is>
      </c>
      <c r="AM170" s="30" t="inlineStr">
        <is>
          <t>Unknown</t>
        </is>
      </c>
      <c r="AN170" s="32" t="inlineStr">
        <is>
          <t>Verified</t>
        </is>
      </c>
      <c r="AO170" s="32" t="inlineStr">
        <is>
          <t>Oct 4, 2026</t>
        </is>
      </c>
      <c r="AP170" s="35" t="inlineStr">
        <is>
          <t>Open</t>
        </is>
      </c>
      <c r="AQ170" s="30" t="inlineStr">
        <is>
          <t>https://www.freecodecamp.org/learn</t>
        </is>
      </c>
    </row>
    <row r="171" ht="60" customHeight="1">
      <c r="A171" s="36" t="inlineStr">
        <is>
          <t>Harvard CS50x and free CS50 Certificate</t>
        </is>
      </c>
      <c r="B171" s="37" t="inlineStr">
        <is>
          <t>IT/Software</t>
        </is>
      </c>
      <c r="C171" s="37" t="inlineStr">
        <is>
          <t>IT/Software</t>
        </is>
      </c>
      <c r="D171" s="38" t="n">
        <v>2</v>
      </c>
      <c r="E171" s="37" t="inlineStr">
        <is>
          <t>Free Harvard course; the free CS50 Certificate requires passing every problem set and a final project (not a proctored credential).</t>
        </is>
      </c>
      <c r="F171" s="37" t="inlineStr">
        <is>
          <t>Software Developer; Junior Programmer; IT Specialist</t>
        </is>
      </c>
      <c r="G171" s="39" t="inlineStr">
        <is>
          <t>Rolling</t>
        </is>
      </c>
      <c r="H171" s="40" t="n"/>
      <c r="I171" s="41">
        <f>IF(ISNUMBER(H171),H171-TODAY(),"")</f>
        <v/>
      </c>
      <c r="J171" s="39" t="inlineStr">
        <is>
          <t>No</t>
        </is>
      </c>
      <c r="K171" s="39" t="inlineStr">
        <is>
          <t>No</t>
        </is>
      </c>
      <c r="L171" s="39" t="inlineStr">
        <is>
          <t>No</t>
        </is>
      </c>
      <c r="M171" s="39" t="inlineStr">
        <is>
          <t>Yes</t>
        </is>
      </c>
      <c r="N171" s="39" t="inlineStr">
        <is>
          <t>Yes</t>
        </is>
      </c>
      <c r="O171" s="39" t="inlineStr">
        <is>
          <t>Yes</t>
        </is>
      </c>
      <c r="P171" s="39" t="inlineStr">
        <is>
          <t>Yes</t>
        </is>
      </c>
      <c r="Q171" s="39" t="inlineStr">
        <is>
          <t>No</t>
        </is>
      </c>
      <c r="R171" s="39" t="inlineStr">
        <is>
          <t>No</t>
        </is>
      </c>
      <c r="S171" s="39" t="inlineStr">
        <is>
          <t>No</t>
        </is>
      </c>
      <c r="T171" s="39" t="inlineStr">
        <is>
          <t>Any</t>
        </is>
      </c>
      <c r="U171" s="39" t="inlineStr">
        <is>
          <t>No</t>
        </is>
      </c>
      <c r="V171" s="39" t="inlineStr">
        <is>
          <t>No</t>
        </is>
      </c>
      <c r="W171" s="39" t="inlineStr">
        <is>
          <t>Online</t>
        </is>
      </c>
      <c r="X171" s="39" t="inlineStr">
        <is>
          <t>Free</t>
        </is>
      </c>
      <c r="Y171" s="39" t="inlineStr">
        <is>
          <t>No</t>
        </is>
      </c>
      <c r="Z171" s="37" t="inlineStr">
        <is>
          <t>Cert</t>
        </is>
      </c>
      <c r="AA171" s="37" t="inlineStr">
        <is>
          <t>Programming, Computer Science</t>
        </is>
      </c>
      <c r="AB171" s="37" t="inlineStr">
        <is>
          <t>Harvard's intro to computer science (11 weeks of material) and a free CS50 Certificate for scoring 70%+ on each problem set and the final project</t>
        </is>
      </c>
      <c r="AC171" s="37" t="inlineStr">
        <is>
          <t>Free (OpenCourseWare); free CS50 Certificate. Paid edX verified/professional certificates are optional.</t>
        </is>
      </c>
      <c r="AD171" s="37" t="inlineStr">
        <is>
          <t>No</t>
        </is>
      </c>
      <c r="AE171" s="37" t="inlineStr">
        <is>
          <t>Online, self-paced</t>
        </is>
      </c>
      <c r="AF171" s="37" t="inlineStr">
        <is>
          <t>None (self-paced)</t>
        </is>
      </c>
      <c r="AG171" s="37" t="inlineStr">
        <is>
          <t>Rolling</t>
        </is>
      </c>
      <c r="AH171" s="37" t="inlineStr">
        <is>
          <t>11 weeks of material (self-paced)</t>
        </is>
      </c>
      <c r="AI171" s="37" t="inlineStr">
        <is>
          <t>Online</t>
        </is>
      </c>
      <c r="AJ171" s="37" t="inlineStr">
        <is>
          <t>Harvard University (CS50)</t>
        </is>
      </c>
      <c r="AK171" s="37" t="inlineStr">
        <is>
          <t>Anyone</t>
        </is>
      </c>
      <c r="AL171" s="37" t="inlineStr">
        <is>
          <t>Certificate terms: cs50.harvard.edu/x/certificate. Reel date Sep 18/28, 2026. Source: https://cs50.harvard.edu/x/certificate/ | Verification: Oct 4, 2026 from the official page.</t>
        </is>
      </c>
      <c r="AM171" s="37" t="inlineStr">
        <is>
          <t>Unknown</t>
        </is>
      </c>
      <c r="AN171" s="39" t="inlineStr">
        <is>
          <t>Verified</t>
        </is>
      </c>
      <c r="AO171" s="39" t="inlineStr">
        <is>
          <t>Oct 4, 2026</t>
        </is>
      </c>
      <c r="AP171" s="42" t="inlineStr">
        <is>
          <t>Open</t>
        </is>
      </c>
      <c r="AQ171" s="37" t="inlineStr">
        <is>
          <t>https://cs50.harvard.edu/x/</t>
        </is>
      </c>
    </row>
    <row r="172" ht="60" customHeight="1">
      <c r="A172" s="29" t="inlineStr">
        <is>
          <t>Introduction to Linux (LFS101)</t>
        </is>
      </c>
      <c r="B172" s="30" t="inlineStr">
        <is>
          <t>IT/Software</t>
        </is>
      </c>
      <c r="C172" s="30" t="inlineStr">
        <is>
          <t>IT/Software</t>
        </is>
      </c>
      <c r="D172" s="31" t="n">
        <v>2</v>
      </c>
      <c r="E172" s="30" t="inlineStr">
        <is>
          <t>Free course with a digital badge.</t>
        </is>
      </c>
      <c r="F172" s="30" t="inlineStr">
        <is>
          <t>Linux System Administrator; IT Support Specialist</t>
        </is>
      </c>
      <c r="G172" s="32" t="inlineStr">
        <is>
          <t>Rolling</t>
        </is>
      </c>
      <c r="H172" s="33" t="n"/>
      <c r="I172" s="34">
        <f>IF(ISNUMBER(H172),H172-TODAY(),"")</f>
        <v/>
      </c>
      <c r="J172" s="32" t="inlineStr">
        <is>
          <t>No</t>
        </is>
      </c>
      <c r="K172" s="32" t="inlineStr">
        <is>
          <t>No</t>
        </is>
      </c>
      <c r="L172" s="32" t="inlineStr">
        <is>
          <t>No</t>
        </is>
      </c>
      <c r="M172" s="32" t="inlineStr">
        <is>
          <t>Yes</t>
        </is>
      </c>
      <c r="N172" s="32" t="inlineStr">
        <is>
          <t>Yes</t>
        </is>
      </c>
      <c r="O172" s="32" t="inlineStr">
        <is>
          <t>Yes</t>
        </is>
      </c>
      <c r="P172" s="32" t="inlineStr">
        <is>
          <t>Yes</t>
        </is>
      </c>
      <c r="Q172" s="32" t="inlineStr">
        <is>
          <t>No</t>
        </is>
      </c>
      <c r="R172" s="32" t="inlineStr">
        <is>
          <t>No</t>
        </is>
      </c>
      <c r="S172" s="32" t="inlineStr">
        <is>
          <t>No</t>
        </is>
      </c>
      <c r="T172" s="32" t="inlineStr">
        <is>
          <t>Any</t>
        </is>
      </c>
      <c r="U172" s="32" t="inlineStr">
        <is>
          <t>No</t>
        </is>
      </c>
      <c r="V172" s="32" t="inlineStr">
        <is>
          <t>No</t>
        </is>
      </c>
      <c r="W172" s="32" t="inlineStr">
        <is>
          <t>Online</t>
        </is>
      </c>
      <c r="X172" s="32" t="inlineStr">
        <is>
          <t>Free</t>
        </is>
      </c>
      <c r="Y172" s="32" t="inlineStr">
        <is>
          <t>No</t>
        </is>
      </c>
      <c r="Z172" s="30" t="inlineStr">
        <is>
          <t>Cert</t>
        </is>
      </c>
      <c r="AA172" s="30" t="inlineStr">
        <is>
          <t>Linux, System Administration</t>
        </is>
      </c>
      <c r="AB172" s="30" t="inlineStr">
        <is>
          <t>Free beginner Linux course (graphical and command line) with hands-on labs and a digital badge</t>
        </is>
      </c>
      <c r="AC172" s="30" t="inlineStr">
        <is>
          <t>Free ($0)</t>
        </is>
      </c>
      <c r="AD172" s="30" t="inlineStr">
        <is>
          <t>No</t>
        </is>
      </c>
      <c r="AE172" s="30" t="inlineStr">
        <is>
          <t>Online, self-paced</t>
        </is>
      </c>
      <c r="AF172" s="30" t="inlineStr">
        <is>
          <t>None (self-paced)</t>
        </is>
      </c>
      <c r="AG172" s="30" t="inlineStr">
        <is>
          <t>Rolling</t>
        </is>
      </c>
      <c r="AH172" s="30" t="inlineStr">
        <is>
          <t>60 hours of course material; 90 days of access</t>
        </is>
      </c>
      <c r="AI172" s="30" t="inlineStr">
        <is>
          <t>Online</t>
        </is>
      </c>
      <c r="AJ172" s="30" t="inlineStr">
        <is>
          <t>The Linux Foundation</t>
        </is>
      </c>
      <c r="AK172" s="30" t="inlineStr">
        <is>
          <t>Anyone (experienced computer users new to Linux)</t>
        </is>
      </c>
      <c r="AL172" s="30" t="inlineStr">
        <is>
          <t>Prepares for, but does not include, the paid LFCS exam. Separate program from the related listing "Linux Foundation Training Scholarships (LiFT)". | Verification: Oct 4, 2026 from the official page.</t>
        </is>
      </c>
      <c r="AM172" s="30" t="inlineStr">
        <is>
          <t>Unknown</t>
        </is>
      </c>
      <c r="AN172" s="32" t="inlineStr">
        <is>
          <t>Verified</t>
        </is>
      </c>
      <c r="AO172" s="32" t="inlineStr">
        <is>
          <t>Oct 4, 2026</t>
        </is>
      </c>
      <c r="AP172" s="35" t="inlineStr">
        <is>
          <t>Open</t>
        </is>
      </c>
      <c r="AQ172" s="30" t="inlineStr">
        <is>
          <t>https://training.linuxfoundation.org/training/introduction-to-linux/</t>
        </is>
      </c>
    </row>
    <row r="173" ht="60" customHeight="1">
      <c r="A173" s="36" t="inlineStr">
        <is>
          <t>Operation Code</t>
        </is>
      </c>
      <c r="B173" s="37" t="inlineStr">
        <is>
          <t>IT/Software</t>
        </is>
      </c>
      <c r="C173" s="37" t="inlineStr">
        <is>
          <t>IT/Software; Funding; Career services</t>
        </is>
      </c>
      <c r="D173" s="38" t="n">
        <v>2</v>
      </c>
      <c r="E173" s="37" t="inlineStr">
        <is>
          <t>Free career coaching, mentoring or hiring events; no credential.</t>
        </is>
      </c>
      <c r="F173" s="37" t="inlineStr">
        <is>
          <t>IT Support Specialist; Systems Administrator; Software Developer</t>
        </is>
      </c>
      <c r="G173" s="39" t="inlineStr">
        <is>
          <t>Rolling</t>
        </is>
      </c>
      <c r="H173" s="40" t="n"/>
      <c r="I173" s="41">
        <f>IF(ISNUMBER(H173),H173-TODAY(),"")</f>
        <v/>
      </c>
      <c r="J173" s="39" t="inlineStr">
        <is>
          <t>No</t>
        </is>
      </c>
      <c r="K173" s="39" t="inlineStr">
        <is>
          <t>No</t>
        </is>
      </c>
      <c r="L173" s="39" t="inlineStr">
        <is>
          <t>No</t>
        </is>
      </c>
      <c r="M173" s="39" t="inlineStr">
        <is>
          <t>Yes</t>
        </is>
      </c>
      <c r="N173" s="39" t="inlineStr">
        <is>
          <t>Yes</t>
        </is>
      </c>
      <c r="O173" s="39" t="inlineStr">
        <is>
          <t>Yes</t>
        </is>
      </c>
      <c r="P173" s="39" t="inlineStr">
        <is>
          <t>Yes</t>
        </is>
      </c>
      <c r="Q173" s="39" t="inlineStr">
        <is>
          <t>No</t>
        </is>
      </c>
      <c r="R173" s="39" t="inlineStr">
        <is>
          <t>No</t>
        </is>
      </c>
      <c r="S173" s="39" t="inlineStr">
        <is>
          <t>No</t>
        </is>
      </c>
      <c r="T173" s="39" t="inlineStr">
        <is>
          <t>Any</t>
        </is>
      </c>
      <c r="U173" s="39" t="inlineStr">
        <is>
          <t>No</t>
        </is>
      </c>
      <c r="V173" s="39" t="inlineStr">
        <is>
          <t>No</t>
        </is>
      </c>
      <c r="W173" s="39" t="inlineStr">
        <is>
          <t>Online</t>
        </is>
      </c>
      <c r="X173" s="39" t="inlineStr">
        <is>
          <t>Free</t>
        </is>
      </c>
      <c r="Y173" s="39" t="inlineStr">
        <is>
          <t>No</t>
        </is>
      </c>
      <c r="Z173" s="37" t="inlineStr">
        <is>
          <t>Cert</t>
        </is>
      </c>
      <c r="AA173" s="37" t="inlineStr">
        <is>
          <t>Software Development, Education Funding, Career Transition</t>
        </is>
      </c>
      <c r="AB173" s="37" t="inlineStr">
        <is>
          <t>Free mentorship, Slack community, scholarships for coding/conference</t>
        </is>
      </c>
      <c r="AC173" s="37" t="inlineStr">
        <is>
          <t>Free</t>
        </is>
      </c>
      <c r="AD173" s="37" t="inlineStr">
        <is>
          <t>No</t>
        </is>
      </c>
      <c r="AE173" s="37" t="inlineStr">
        <is>
          <t>Online</t>
        </is>
      </c>
      <c r="AF173" s="37" t="inlineStr">
        <is>
          <t>Unknown</t>
        </is>
      </c>
      <c r="AG173" s="37" t="inlineStr">
        <is>
          <t>Rolling</t>
        </is>
      </c>
      <c r="AH173" s="37" t="inlineStr">
        <is>
          <t>Ongoing</t>
        </is>
      </c>
      <c r="AI173" s="37" t="inlineStr">
        <is>
          <t>Nationwide</t>
        </is>
      </c>
      <c r="AJ173" s="37" t="inlineStr">
        <is>
          <t>Operation Code</t>
        </is>
      </c>
      <c r="AK173" s="37" t="inlineStr">
        <is>
          <t>Veterans, service members, spouses</t>
        </is>
      </c>
      <c r="AL173" s="37" t="inlineStr">
        <is>
          <t>Verification: Site blocks automated checks (HTTP 429); link format confirmed via search.</t>
        </is>
      </c>
      <c r="AM173" s="37" t="inlineStr">
        <is>
          <t>Unknown</t>
        </is>
      </c>
      <c r="AN173" s="39" t="inlineStr">
        <is>
          <t>Partly</t>
        </is>
      </c>
      <c r="AO173" s="39" t="inlineStr">
        <is>
          <t>Sep 30, 2026</t>
        </is>
      </c>
      <c r="AP173" s="42" t="inlineStr">
        <is>
          <t>Open</t>
        </is>
      </c>
      <c r="AQ173" s="37" t="inlineStr">
        <is>
          <t>https://operationcode.org/</t>
        </is>
      </c>
    </row>
    <row r="174" ht="60" customHeight="1">
      <c r="A174" s="29" t="inlineStr">
        <is>
          <t>Scrum Fundamentals Certified (SFC)</t>
        </is>
      </c>
      <c r="B174" s="30" t="inlineStr">
        <is>
          <t>PM</t>
        </is>
      </c>
      <c r="C174" s="30" t="inlineStr">
        <is>
          <t>PM</t>
        </is>
      </c>
      <c r="D174" s="31" t="n">
        <v>2</v>
      </c>
      <c r="E174" s="30" t="inlineStr">
        <is>
          <t>Free online unproctored entry-level Scrum certification.</t>
        </is>
      </c>
      <c r="F174" s="30" t="inlineStr">
        <is>
          <t>Scrum Team Member; Project Coordinator</t>
        </is>
      </c>
      <c r="G174" s="32" t="inlineStr">
        <is>
          <t>Rolling</t>
        </is>
      </c>
      <c r="H174" s="33" t="n"/>
      <c r="I174" s="34">
        <f>IF(ISNUMBER(H174),H174-TODAY(),"")</f>
        <v/>
      </c>
      <c r="J174" s="32" t="inlineStr">
        <is>
          <t>No</t>
        </is>
      </c>
      <c r="K174" s="32" t="inlineStr">
        <is>
          <t>No</t>
        </is>
      </c>
      <c r="L174" s="32" t="inlineStr">
        <is>
          <t>No</t>
        </is>
      </c>
      <c r="M174" s="32" t="inlineStr">
        <is>
          <t>Yes</t>
        </is>
      </c>
      <c r="N174" s="32" t="inlineStr">
        <is>
          <t>Yes</t>
        </is>
      </c>
      <c r="O174" s="32" t="inlineStr">
        <is>
          <t>Yes</t>
        </is>
      </c>
      <c r="P174" s="32" t="inlineStr">
        <is>
          <t>Yes</t>
        </is>
      </c>
      <c r="Q174" s="32" t="inlineStr">
        <is>
          <t>No</t>
        </is>
      </c>
      <c r="R174" s="32" t="inlineStr">
        <is>
          <t>No</t>
        </is>
      </c>
      <c r="S174" s="32" t="inlineStr">
        <is>
          <t>No</t>
        </is>
      </c>
      <c r="T174" s="32" t="inlineStr">
        <is>
          <t>Any</t>
        </is>
      </c>
      <c r="U174" s="32" t="inlineStr">
        <is>
          <t>No</t>
        </is>
      </c>
      <c r="V174" s="32" t="inlineStr">
        <is>
          <t>No</t>
        </is>
      </c>
      <c r="W174" s="32" t="inlineStr">
        <is>
          <t>Online</t>
        </is>
      </c>
      <c r="X174" s="32" t="inlineStr">
        <is>
          <t>Free</t>
        </is>
      </c>
      <c r="Y174" s="32" t="inlineStr">
        <is>
          <t>No</t>
        </is>
      </c>
      <c r="Z174" s="30" t="inlineStr">
        <is>
          <t>Cert</t>
        </is>
      </c>
      <c r="AA174" s="30" t="inlineStr">
        <is>
          <t>Scrum, Agile, Project Management</t>
        </is>
      </c>
      <c r="AB174" s="30" t="inlineStr">
        <is>
          <t>Free online Scrum course and certification exam (40 questions, 60 minutes, 30 correct to pass)</t>
        </is>
      </c>
      <c r="AC174" s="30" t="inlineStr">
        <is>
          <t>Free ("Anyone ... can take up this course and exam for free"); free with Primary membership</t>
        </is>
      </c>
      <c r="AD174" s="30" t="inlineStr">
        <is>
          <t>No</t>
        </is>
      </c>
      <c r="AE174" s="30" t="inlineStr">
        <is>
          <t>Online, self-paced</t>
        </is>
      </c>
      <c r="AF174" s="30" t="inlineStr">
        <is>
          <t>None (self-paced)</t>
        </is>
      </c>
      <c r="AG174" s="30" t="inlineStr">
        <is>
          <t>Rolling</t>
        </is>
      </c>
      <c r="AH174" s="30" t="inlineStr">
        <is>
          <t>Course self-paced; exam 60 minutes</t>
        </is>
      </c>
      <c r="AI174" s="30" t="inlineStr">
        <is>
          <t>Online</t>
        </is>
      </c>
      <c r="AJ174" s="30" t="inlineStr">
        <is>
          <t>SCRUMstudy (VMEdu)</t>
        </is>
      </c>
      <c r="AK174" s="30" t="inlineStr">
        <is>
          <t>Anyone; no prerequisites</t>
        </is>
      </c>
      <c r="AL174" s="30" t="inlineStr">
        <is>
          <t>Online unproctored exam. SCRUMstudy also lists Scrum with AI Certified (SAC) and Scrum for Operations &amp; DevOps Fundamentals as free. | Verification: Oct 4, 2026 from the official page.</t>
        </is>
      </c>
      <c r="AM174" s="30" t="inlineStr">
        <is>
          <t>Unknown</t>
        </is>
      </c>
      <c r="AN174" s="32" t="inlineStr">
        <is>
          <t>Verified</t>
        </is>
      </c>
      <c r="AO174" s="32" t="inlineStr">
        <is>
          <t>Oct 4, 2026</t>
        </is>
      </c>
      <c r="AP174" s="35" t="inlineStr">
        <is>
          <t>Open</t>
        </is>
      </c>
      <c r="AQ174" s="30" t="inlineStr">
        <is>
          <t>https://www.scrumstudy.com/certification/scrum-fundamentals-certified</t>
        </is>
      </c>
    </row>
    <row r="175" ht="60" customHeight="1">
      <c r="A175" s="36" t="inlineStr">
        <is>
          <t>Six Sigma White Belt Certification (CSSC, $0 exam)</t>
        </is>
      </c>
      <c r="B175" s="37" t="inlineStr">
        <is>
          <t>PM</t>
        </is>
      </c>
      <c r="C175" s="37" t="inlineStr">
        <is>
          <t>PM; Career services</t>
        </is>
      </c>
      <c r="D175" s="38" t="n">
        <v>2</v>
      </c>
      <c r="E175" s="37" t="inlineStr">
        <is>
          <t>Free, open-book entry-level Six Sigma certification that does not expire.</t>
        </is>
      </c>
      <c r="F175" s="37" t="inlineStr">
        <is>
          <t>Process Improvement Analyst; Quality Technician; Operations Coordinator</t>
        </is>
      </c>
      <c r="G175" s="39" t="inlineStr">
        <is>
          <t>Rolling</t>
        </is>
      </c>
      <c r="H175" s="40" t="n"/>
      <c r="I175" s="41">
        <f>IF(ISNUMBER(H175),H175-TODAY(),"")</f>
        <v/>
      </c>
      <c r="J175" s="39" t="inlineStr">
        <is>
          <t>No</t>
        </is>
      </c>
      <c r="K175" s="39" t="inlineStr">
        <is>
          <t>No</t>
        </is>
      </c>
      <c r="L175" s="39" t="inlineStr">
        <is>
          <t>No</t>
        </is>
      </c>
      <c r="M175" s="39" t="inlineStr">
        <is>
          <t>Yes</t>
        </is>
      </c>
      <c r="N175" s="39" t="inlineStr">
        <is>
          <t>Yes</t>
        </is>
      </c>
      <c r="O175" s="39" t="inlineStr">
        <is>
          <t>Yes</t>
        </is>
      </c>
      <c r="P175" s="39" t="inlineStr">
        <is>
          <t>Yes</t>
        </is>
      </c>
      <c r="Q175" s="39" t="inlineStr">
        <is>
          <t>No</t>
        </is>
      </c>
      <c r="R175" s="39" t="inlineStr">
        <is>
          <t>No</t>
        </is>
      </c>
      <c r="S175" s="39" t="inlineStr">
        <is>
          <t>No</t>
        </is>
      </c>
      <c r="T175" s="39" t="inlineStr">
        <is>
          <t>Any</t>
        </is>
      </c>
      <c r="U175" s="39" t="inlineStr">
        <is>
          <t>No</t>
        </is>
      </c>
      <c r="V175" s="39" t="inlineStr">
        <is>
          <t>No</t>
        </is>
      </c>
      <c r="W175" s="39" t="inlineStr">
        <is>
          <t>Online</t>
        </is>
      </c>
      <c r="X175" s="39" t="inlineStr">
        <is>
          <t>Free</t>
        </is>
      </c>
      <c r="Y175" s="39" t="inlineStr">
        <is>
          <t>No</t>
        </is>
      </c>
      <c r="Z175" s="37" t="inlineStr">
        <is>
          <t>Cert</t>
        </is>
      </c>
      <c r="AA175" s="37" t="inlineStr">
        <is>
          <t>Six Sigma, Process Improvement</t>
        </is>
      </c>
      <c r="AB175" s="37" t="inlineStr">
        <is>
          <t>Free open-book White Belt exam (20 questions, 30 minutes) with a free self-study guide; certificate has no expiration</t>
        </is>
      </c>
      <c r="AC175" s="37" t="inlineStr">
        <is>
          <t>Free (Path 1 standard exam $0; fee "currently waived"). Path 2 self-paced exams are paid ($399).</t>
        </is>
      </c>
      <c r="AD175" s="37" t="inlineStr">
        <is>
          <t>No</t>
        </is>
      </c>
      <c r="AE175" s="37" t="inlineStr">
        <is>
          <t>Online, self-paced</t>
        </is>
      </c>
      <c r="AF175" s="37" t="inlineStr">
        <is>
          <t>None (self-paced)</t>
        </is>
      </c>
      <c r="AG175" s="37" t="inlineStr">
        <is>
          <t>Rolling</t>
        </is>
      </c>
      <c r="AH175" s="37" t="inlineStr">
        <is>
          <t>30-minute exam; self-study guide self-paced</t>
        </is>
      </c>
      <c r="AI175" s="37" t="inlineStr">
        <is>
          <t>Online</t>
        </is>
      </c>
      <c r="AJ175" s="37" t="inlineStr">
        <is>
          <t>The Council for Six Sigma Certification (CSSC)</t>
        </is>
      </c>
      <c r="AK175" s="37" t="inlineStr">
        <is>
          <t>Anyone; no prerequisites</t>
        </is>
      </c>
      <c r="AL175" s="37" t="inlineStr">
        <is>
          <t>Pass mark 56/80; unlimited attempts within 12 months. | Verification: Oct 4, 2026 from the official page.</t>
        </is>
      </c>
      <c r="AM175" s="37" t="inlineStr">
        <is>
          <t>Unknown</t>
        </is>
      </c>
      <c r="AN175" s="39" t="inlineStr">
        <is>
          <t>Verified</t>
        </is>
      </c>
      <c r="AO175" s="39" t="inlineStr">
        <is>
          <t>Oct 4, 2026</t>
        </is>
      </c>
      <c r="AP175" s="42" t="inlineStr">
        <is>
          <t>Open</t>
        </is>
      </c>
      <c r="AQ175" s="37" t="inlineStr">
        <is>
          <t>https://www.sixsigmacouncil.org/six-sigma-white-belt-certification/</t>
        </is>
      </c>
    </row>
    <row r="176" ht="60" customHeight="1">
      <c r="A176" s="29" t="inlineStr">
        <is>
          <t>Veterans Transition Support - free Lean Six Sigma Yellow Belt</t>
        </is>
      </c>
      <c r="B176" s="30" t="inlineStr">
        <is>
          <t>PM</t>
        </is>
      </c>
      <c r="C176" s="30" t="inlineStr">
        <is>
          <t>PM</t>
        </is>
      </c>
      <c r="D176" s="31" t="n">
        <v>2</v>
      </c>
      <c r="E176" s="30" t="inlineStr">
        <is>
          <t>Free Yellow Belt certificate; useful intro to process improvement, limited weight with employers.</t>
        </is>
      </c>
      <c r="F176" s="30" t="inlineStr">
        <is>
          <t>Process Improvement Specialist; Operations Analyst; Project Coordinator</t>
        </is>
      </c>
      <c r="G176" s="32" t="inlineStr">
        <is>
          <t>Rolling</t>
        </is>
      </c>
      <c r="H176" s="33" t="n"/>
      <c r="I176" s="34">
        <f>IF(ISNUMBER(H176),H176-TODAY(),"")</f>
        <v/>
      </c>
      <c r="J176" s="32" t="inlineStr">
        <is>
          <t>No</t>
        </is>
      </c>
      <c r="K176" s="32" t="inlineStr">
        <is>
          <t>No</t>
        </is>
      </c>
      <c r="L176" s="32" t="inlineStr">
        <is>
          <t>No</t>
        </is>
      </c>
      <c r="M176" s="32" t="inlineStr">
        <is>
          <t>Yes</t>
        </is>
      </c>
      <c r="N176" s="32" t="inlineStr">
        <is>
          <t>Yes</t>
        </is>
      </c>
      <c r="O176" s="32" t="inlineStr">
        <is>
          <t>Yes</t>
        </is>
      </c>
      <c r="P176" s="32" t="inlineStr">
        <is>
          <t>Yes</t>
        </is>
      </c>
      <c r="Q176" s="32" t="inlineStr">
        <is>
          <t>No</t>
        </is>
      </c>
      <c r="R176" s="32" t="inlineStr">
        <is>
          <t>No</t>
        </is>
      </c>
      <c r="S176" s="32" t="inlineStr">
        <is>
          <t>No</t>
        </is>
      </c>
      <c r="T176" s="32" t="inlineStr">
        <is>
          <t>Any</t>
        </is>
      </c>
      <c r="U176" s="32" t="inlineStr">
        <is>
          <t>No</t>
        </is>
      </c>
      <c r="V176" s="32" t="inlineStr">
        <is>
          <t>No</t>
        </is>
      </c>
      <c r="W176" s="32" t="inlineStr">
        <is>
          <t>Online</t>
        </is>
      </c>
      <c r="X176" s="32" t="inlineStr">
        <is>
          <t>Free</t>
        </is>
      </c>
      <c r="Y176" s="32" t="inlineStr">
        <is>
          <t>No</t>
        </is>
      </c>
      <c r="Z176" s="30" t="inlineStr">
        <is>
          <t>Cert</t>
        </is>
      </c>
      <c r="AA176" s="30" t="inlineStr">
        <is>
          <t>Project Management</t>
        </is>
      </c>
      <c r="AB176" s="30" t="inlineStr">
        <is>
          <t>One-day live instructor-led Lean Six Sigma Yellow Belt course on Zoom with a certificate</t>
        </is>
      </c>
      <c r="AC176" s="30" t="inlineStr">
        <is>
          <t>Zero cost</t>
        </is>
      </c>
      <c r="AD176" s="30" t="inlineStr">
        <is>
          <t>No</t>
        </is>
      </c>
      <c r="AE176" s="30" t="inlineStr">
        <is>
          <t>Live on Zoom</t>
        </is>
      </c>
      <c r="AF176" s="30" t="inlineStr">
        <is>
          <t>Rolling / varies</t>
        </is>
      </c>
      <c r="AG176" s="30" t="inlineStr">
        <is>
          <t>Varies</t>
        </is>
      </c>
      <c r="AH176" s="30" t="inlineStr">
        <is>
          <t>1 day</t>
        </is>
      </c>
      <c r="AI176" s="30" t="inlineStr">
        <is>
          <t>Nationwide</t>
        </is>
      </c>
      <c r="AJ176" s="30" t="inlineStr">
        <is>
          <t>Veterans Transition Support (VTS)</t>
        </is>
      </c>
      <c r="AK176" s="30" t="inlineStr">
        <is>
          <t>Veterans, transitioning service members, active duty, reservists and military spouses</t>
        </is>
      </c>
      <c r="AL176" s="30" t="inlineStr">
        <is>
          <t>Verification: Oct 4, 2026 from the official page at the Full URL.</t>
        </is>
      </c>
      <c r="AM176" s="30" t="inlineStr">
        <is>
          <t>Unknown</t>
        </is>
      </c>
      <c r="AN176" s="32" t="inlineStr">
        <is>
          <t>Verified</t>
        </is>
      </c>
      <c r="AO176" s="32" t="inlineStr">
        <is>
          <t>Oct 4, 2026</t>
        </is>
      </c>
      <c r="AP176" s="35" t="inlineStr">
        <is>
          <t>Open</t>
        </is>
      </c>
      <c r="AQ176" s="30" t="inlineStr">
        <is>
          <t>https://veteranstransitionsupport.org/lean-six-sigma-yellow-belt/</t>
        </is>
      </c>
    </row>
    <row r="177" ht="60" customHeight="1">
      <c r="A177" s="36" t="inlineStr">
        <is>
          <t>Path to Pro Skills Program (Home Depot Foundation) - free online trades training</t>
        </is>
      </c>
      <c r="B177" s="37" t="inlineStr">
        <is>
          <t>Skilled trades</t>
        </is>
      </c>
      <c r="C177" s="37" t="inlineStr">
        <is>
          <t>Skilled trades</t>
        </is>
      </c>
      <c r="D177" s="38" t="n">
        <v>2</v>
      </c>
      <c r="E177" s="37" t="inlineStr">
        <is>
          <t>Free course with a completion certificate at most; builds skills, low weight with employers.</t>
        </is>
      </c>
      <c r="F177" s="37" t="inlineStr">
        <is>
          <t>Construction Trades Helper; Carpenter; Electrician; Plumber</t>
        </is>
      </c>
      <c r="G177" s="39" t="inlineStr">
        <is>
          <t>Rolling</t>
        </is>
      </c>
      <c r="H177" s="40" t="n"/>
      <c r="I177" s="41">
        <f>IF(ISNUMBER(H177),H177-TODAY(),"")</f>
        <v/>
      </c>
      <c r="J177" s="39" t="inlineStr">
        <is>
          <t>No</t>
        </is>
      </c>
      <c r="K177" s="39" t="inlineStr">
        <is>
          <t>No</t>
        </is>
      </c>
      <c r="L177" s="39" t="inlineStr">
        <is>
          <t>No</t>
        </is>
      </c>
      <c r="M177" s="39" t="inlineStr">
        <is>
          <t>Yes</t>
        </is>
      </c>
      <c r="N177" s="39" t="inlineStr">
        <is>
          <t>Yes</t>
        </is>
      </c>
      <c r="O177" s="39" t="inlineStr">
        <is>
          <t>Yes</t>
        </is>
      </c>
      <c r="P177" s="39" t="inlineStr">
        <is>
          <t>Yes</t>
        </is>
      </c>
      <c r="Q177" s="39" t="inlineStr">
        <is>
          <t>No</t>
        </is>
      </c>
      <c r="R177" s="39" t="inlineStr">
        <is>
          <t>No</t>
        </is>
      </c>
      <c r="S177" s="39" t="inlineStr">
        <is>
          <t>No</t>
        </is>
      </c>
      <c r="T177" s="39" t="inlineStr">
        <is>
          <t>Any</t>
        </is>
      </c>
      <c r="U177" s="39" t="inlineStr">
        <is>
          <t>No</t>
        </is>
      </c>
      <c r="V177" s="39" t="inlineStr">
        <is>
          <t>No</t>
        </is>
      </c>
      <c r="W177" s="39" t="inlineStr">
        <is>
          <t>Online</t>
        </is>
      </c>
      <c r="X177" s="39" t="inlineStr">
        <is>
          <t>Free</t>
        </is>
      </c>
      <c r="Y177" s="39" t="inlineStr">
        <is>
          <t>No</t>
        </is>
      </c>
      <c r="Z177" s="37" t="inlineStr">
        <is>
          <t>Bootcamp</t>
        </is>
      </c>
      <c r="AA177" s="37" t="inlineStr">
        <is>
          <t>Skilled Trades</t>
        </is>
      </c>
      <c r="AB177" s="37" t="inlineStr">
        <is>
          <t>Free on-demand virtual training in skilled trades basics plus a free jobs network connecting to employers</t>
        </is>
      </c>
      <c r="AC177" s="37" t="inlineStr">
        <is>
          <t>Free</t>
        </is>
      </c>
      <c r="AD177" s="37" t="inlineStr">
        <is>
          <t>No</t>
        </is>
      </c>
      <c r="AE177" s="37" t="inlineStr">
        <is>
          <t>Online</t>
        </is>
      </c>
      <c r="AF177" s="37" t="inlineStr">
        <is>
          <t>Rolling / varies</t>
        </is>
      </c>
      <c r="AG177" s="37" t="inlineStr">
        <is>
          <t>Varies</t>
        </is>
      </c>
      <c r="AH177" s="37" t="inlineStr">
        <is>
          <t>Self-paced</t>
        </is>
      </c>
      <c r="AI177" s="37" t="inlineStr">
        <is>
          <t>Nationwide</t>
        </is>
      </c>
      <c r="AJ177" s="37" t="inlineStr">
        <is>
          <t>The Home Depot Foundation</t>
        </is>
      </c>
      <c r="AK177" s="37" t="inlineStr">
        <is>
          <t>Open to the public (Skills Program ages 16+; jobs network 18+); has a military page</t>
        </is>
      </c>
      <c r="AL177" s="37" t="inlineStr">
        <is>
          <t>Military page: pathtopro.com/military/. | Verification: Oct 4, 2026 from the official page at the Full URL.</t>
        </is>
      </c>
      <c r="AM177" s="37" t="inlineStr">
        <is>
          <t>Unknown</t>
        </is>
      </c>
      <c r="AN177" s="39" t="inlineStr">
        <is>
          <t>Verified</t>
        </is>
      </c>
      <c r="AO177" s="39" t="inlineStr">
        <is>
          <t>Oct 4, 2026</t>
        </is>
      </c>
      <c r="AP177" s="42" t="inlineStr">
        <is>
          <t>Open</t>
        </is>
      </c>
      <c r="AQ177" s="37" t="inlineStr">
        <is>
          <t>https://www.pathtopro.com/faq/</t>
        </is>
      </c>
    </row>
    <row r="178" ht="60" customHeight="1">
      <c r="A178" s="29" t="inlineStr">
        <is>
          <t>Correlation One / Data Skills for Veterans (historical)</t>
        </is>
      </c>
      <c r="B178" s="30" t="inlineStr">
        <is>
          <t>AI/ML</t>
        </is>
      </c>
      <c r="C178" s="30" t="inlineStr">
        <is>
          <t>AI/ML; Data</t>
        </is>
      </c>
      <c r="D178" s="31" t="n">
        <v>2</v>
      </c>
      <c r="E178" s="30" t="inlineStr">
        <is>
          <t>Historical program; no current cohort confirmed.</t>
        </is>
      </c>
      <c r="F178" s="30" t="inlineStr">
        <is>
          <t>AI Engineer; Machine Learning Engineer; Data Scientist; AI Product Manager</t>
        </is>
      </c>
      <c r="G178" s="32" t="inlineStr">
        <is>
          <t>Unknown</t>
        </is>
      </c>
      <c r="H178" s="33" t="inlineStr">
        <is>
          <t>Unknown</t>
        </is>
      </c>
      <c r="I178" s="34">
        <f>IF(ISNUMBER(H178),H178-TODAY(),"")</f>
        <v/>
      </c>
      <c r="J178" s="32" t="inlineStr">
        <is>
          <t>No</t>
        </is>
      </c>
      <c r="K178" s="32" t="inlineStr">
        <is>
          <t>No</t>
        </is>
      </c>
      <c r="L178" s="32" t="inlineStr">
        <is>
          <t>No</t>
        </is>
      </c>
      <c r="M178" s="32" t="inlineStr">
        <is>
          <t>Yes</t>
        </is>
      </c>
      <c r="N178" s="32" t="inlineStr">
        <is>
          <t>Yes</t>
        </is>
      </c>
      <c r="O178" s="32" t="inlineStr">
        <is>
          <t>Yes</t>
        </is>
      </c>
      <c r="P178" s="32" t="inlineStr">
        <is>
          <t>Yes</t>
        </is>
      </c>
      <c r="Q178" s="32" t="inlineStr">
        <is>
          <t>Check</t>
        </is>
      </c>
      <c r="R178" s="32" t="inlineStr">
        <is>
          <t>Check</t>
        </is>
      </c>
      <c r="S178" s="32" t="inlineStr">
        <is>
          <t>No</t>
        </is>
      </c>
      <c r="T178" s="32" t="inlineStr">
        <is>
          <t>Any</t>
        </is>
      </c>
      <c r="U178" s="32" t="inlineStr">
        <is>
          <t>Check</t>
        </is>
      </c>
      <c r="V178" s="32" t="inlineStr">
        <is>
          <t>No</t>
        </is>
      </c>
      <c r="W178" s="32" t="inlineStr">
        <is>
          <t>Online</t>
        </is>
      </c>
      <c r="X178" s="32" t="inlineStr">
        <is>
          <t>Free</t>
        </is>
      </c>
      <c r="Y178" s="32" t="inlineStr">
        <is>
          <t>Yes</t>
        </is>
      </c>
      <c r="Z178" s="30" t="inlineStr">
        <is>
          <t>Bootcamp</t>
        </is>
      </c>
      <c r="AA178" s="30" t="inlineStr">
        <is>
          <t>Artificial Intelligence, Data</t>
        </is>
      </c>
      <c r="AB178" s="30" t="inlineStr">
        <is>
          <t>Free data/AI programs (e.g., DS4A) for veterans in past cohorts</t>
        </is>
      </c>
      <c r="AC178" s="30" t="inlineStr">
        <is>
          <t>Free</t>
        </is>
      </c>
      <c r="AD178" s="30" t="inlineStr">
        <is>
          <t>No</t>
        </is>
      </c>
      <c r="AE178" s="30" t="inlineStr">
        <is>
          <t>Online</t>
        </is>
      </c>
      <c r="AF178" s="30" t="inlineStr">
        <is>
          <t>Unknown</t>
        </is>
      </c>
      <c r="AG178" s="30" t="inlineStr">
        <is>
          <t>Unknown</t>
        </is>
      </c>
      <c r="AH178" s="30" t="inlineStr">
        <is>
          <t>~14 weeks part-time</t>
        </is>
      </c>
      <c r="AI178" s="30" t="inlineStr">
        <is>
          <t>Nationwide</t>
        </is>
      </c>
      <c r="AJ178" s="30" t="inlineStr">
        <is>
          <t>Correlation One</t>
        </is>
      </c>
      <c r="AK178" s="30" t="inlineStr">
        <is>
          <t>Varies</t>
        </is>
      </c>
      <c r="AL178" s="30" t="inlineStr">
        <is>
          <t>Status of veteran-specific cohorts Unknown. | Verification: Link live (HTTP 200); details from official page/search not fully re-confirmed.</t>
        </is>
      </c>
      <c r="AM178" s="30" t="inlineStr">
        <is>
          <t>Unknown</t>
        </is>
      </c>
      <c r="AN178" s="32" t="inlineStr">
        <is>
          <t>Partly</t>
        </is>
      </c>
      <c r="AO178" s="32" t="inlineStr">
        <is>
          <t>Sep 30, 2026</t>
        </is>
      </c>
      <c r="AP178" s="35" t="inlineStr">
        <is>
          <t>Open</t>
        </is>
      </c>
      <c r="AQ178" s="30" t="inlineStr">
        <is>
          <t>https://www.correlation-one.com/</t>
        </is>
      </c>
    </row>
    <row r="179" ht="60" customHeight="1">
      <c r="A179" s="36" t="inlineStr">
        <is>
          <t>IBM SkillsBuild via VA: Content Creation with Gen AI with Adobe (GLE)</t>
        </is>
      </c>
      <c r="B179" s="37" t="inlineStr">
        <is>
          <t>AI/ML</t>
        </is>
      </c>
      <c r="C179" s="37" t="inlineStr">
        <is>
          <t>AI/ML; Career services</t>
        </is>
      </c>
      <c r="D179" s="38" t="n">
        <v>2</v>
      </c>
      <c r="E179" s="37" t="inlineStr">
        <is>
          <t>Vendor badge or course certificate; good for skills, limited weight with employers. (Currently closed.)</t>
        </is>
      </c>
      <c r="F179" s="37" t="inlineStr">
        <is>
          <t>AI Engineer; Machine Learning Engineer; Data Scientist; AI Product Manager</t>
        </is>
      </c>
      <c r="G179" s="39" t="inlineStr">
        <is>
          <t>Closed</t>
        </is>
      </c>
      <c r="H179" s="40" t="inlineStr">
        <is>
          <t>Unknown</t>
        </is>
      </c>
      <c r="I179" s="41">
        <f>IF(ISNUMBER(H179),H179-TODAY(),"")</f>
        <v/>
      </c>
      <c r="J179" s="39" t="inlineStr">
        <is>
          <t>No</t>
        </is>
      </c>
      <c r="K179" s="39" t="inlineStr">
        <is>
          <t>No</t>
        </is>
      </c>
      <c r="L179" s="39" t="inlineStr">
        <is>
          <t>No</t>
        </is>
      </c>
      <c r="M179" s="39" t="inlineStr">
        <is>
          <t>Yes</t>
        </is>
      </c>
      <c r="N179" s="39" t="inlineStr">
        <is>
          <t>Check</t>
        </is>
      </c>
      <c r="O179" s="39" t="inlineStr">
        <is>
          <t>Yes</t>
        </is>
      </c>
      <c r="P179" s="39" t="inlineStr">
        <is>
          <t>No</t>
        </is>
      </c>
      <c r="Q179" s="39" t="inlineStr">
        <is>
          <t>No</t>
        </is>
      </c>
      <c r="R179" s="39" t="inlineStr">
        <is>
          <t>No</t>
        </is>
      </c>
      <c r="S179" s="39" t="inlineStr">
        <is>
          <t>No</t>
        </is>
      </c>
      <c r="T179" s="39" t="inlineStr">
        <is>
          <t>Any</t>
        </is>
      </c>
      <c r="U179" s="39" t="inlineStr">
        <is>
          <t>No</t>
        </is>
      </c>
      <c r="V179" s="39" t="inlineStr">
        <is>
          <t>No</t>
        </is>
      </c>
      <c r="W179" s="39" t="inlineStr">
        <is>
          <t>Online</t>
        </is>
      </c>
      <c r="X179" s="39" t="inlineStr">
        <is>
          <t>Free</t>
        </is>
      </c>
      <c r="Y179" s="39" t="inlineStr">
        <is>
          <t>Yes</t>
        </is>
      </c>
      <c r="Z179" s="37" t="inlineStr">
        <is>
          <t>Bootcamp</t>
        </is>
      </c>
      <c r="AA179" s="37" t="inlineStr">
        <is>
          <t>Artificial Intelligence, Career Transition</t>
        </is>
      </c>
      <c r="AB179" s="37" t="inlineStr">
        <is>
          <t>4-week guided Gen AI (Artificial Intelligence) content creation + credential</t>
        </is>
      </c>
      <c r="AC179" s="37" t="inlineStr">
        <is>
          <t>Free</t>
        </is>
      </c>
      <c r="AD179" s="37" t="inlineStr">
        <is>
          <t>No</t>
        </is>
      </c>
      <c r="AE179" s="37" t="inlineStr">
        <is>
          <t>Online live</t>
        </is>
      </c>
      <c r="AF179" s="37" t="inlineStr">
        <is>
          <t>Sep 25, 2026 (closed)</t>
        </is>
      </c>
      <c r="AG179" s="37" t="inlineStr">
        <is>
          <t>Sep 28, 2026 (in progress)</t>
        </is>
      </c>
      <c r="AH179" s="37" t="inlineStr">
        <is>
          <t>4 weeks</t>
        </is>
      </c>
      <c r="AI179" s="37" t="inlineStr">
        <is>
          <t>Online</t>
        </is>
      </c>
      <c r="AJ179" s="37" t="inlineStr">
        <is>
          <t>VA + IBM SkillsBuild + Adobe</t>
        </is>
      </c>
      <c r="AK179" s="37" t="inlineStr">
        <is>
          <t>Same as IBM SkillsBuild VA (Department of Veterans Affairs) program</t>
        </is>
      </c>
      <c r="AL179" s="37" t="inlineStr">
        <is>
          <t>Verification: VA.gov IBM SkillsBuild page (updated Sep 15, 2026): GLE (Guided Learning Experience) enrollment/training dates and eligibility.</t>
        </is>
      </c>
      <c r="AM179" s="37" t="inlineStr">
        <is>
          <t>ibmskillsbuild.va@skillup.online</t>
        </is>
      </c>
      <c r="AN179" s="39" t="inlineStr">
        <is>
          <t>Verified</t>
        </is>
      </c>
      <c r="AO179" s="39" t="inlineStr">
        <is>
          <t>Sep 30, 2026</t>
        </is>
      </c>
      <c r="AP179" s="42" t="inlineStr">
        <is>
          <t>Open</t>
        </is>
      </c>
      <c r="AQ179" s="37" t="inlineStr">
        <is>
          <t>https://www.va.gov/education/other-va-education-benefits/ibm-skillsbuild-program/</t>
        </is>
      </c>
    </row>
    <row r="180" ht="60" customHeight="1">
      <c r="A180" s="29" t="inlineStr">
        <is>
          <t>IBM SkillsBuild via VA: Gen AI and Data Analytics (GLE)</t>
        </is>
      </c>
      <c r="B180" s="30" t="inlineStr">
        <is>
          <t>AI/ML</t>
        </is>
      </c>
      <c r="C180" s="30" t="inlineStr">
        <is>
          <t>AI/ML; Data; Career services</t>
        </is>
      </c>
      <c r="D180" s="31" t="n">
        <v>2</v>
      </c>
      <c r="E180" s="30" t="inlineStr">
        <is>
          <t>Vendor badge or course certificate; good for skills, limited weight with employers. (Currently closed.)</t>
        </is>
      </c>
      <c r="F180" s="30" t="inlineStr">
        <is>
          <t>AI Engineer; Machine Learning Engineer; Data Scientist; AI Product Manager</t>
        </is>
      </c>
      <c r="G180" s="32" t="inlineStr">
        <is>
          <t>Closed</t>
        </is>
      </c>
      <c r="H180" s="33" t="inlineStr">
        <is>
          <t>Unknown</t>
        </is>
      </c>
      <c r="I180" s="34">
        <f>IF(ISNUMBER(H180),H180-TODAY(),"")</f>
        <v/>
      </c>
      <c r="J180" s="32" t="inlineStr">
        <is>
          <t>No</t>
        </is>
      </c>
      <c r="K180" s="32" t="inlineStr">
        <is>
          <t>No</t>
        </is>
      </c>
      <c r="L180" s="32" t="inlineStr">
        <is>
          <t>No</t>
        </is>
      </c>
      <c r="M180" s="32" t="inlineStr">
        <is>
          <t>Yes</t>
        </is>
      </c>
      <c r="N180" s="32" t="inlineStr">
        <is>
          <t>Check</t>
        </is>
      </c>
      <c r="O180" s="32" t="inlineStr">
        <is>
          <t>Yes</t>
        </is>
      </c>
      <c r="P180" s="32" t="inlineStr">
        <is>
          <t>No</t>
        </is>
      </c>
      <c r="Q180" s="32" t="inlineStr">
        <is>
          <t>No</t>
        </is>
      </c>
      <c r="R180" s="32" t="inlineStr">
        <is>
          <t>No</t>
        </is>
      </c>
      <c r="S180" s="32" t="inlineStr">
        <is>
          <t>No</t>
        </is>
      </c>
      <c r="T180" s="32" t="inlineStr">
        <is>
          <t>Any</t>
        </is>
      </c>
      <c r="U180" s="32" t="inlineStr">
        <is>
          <t>No</t>
        </is>
      </c>
      <c r="V180" s="32" t="inlineStr">
        <is>
          <t>No</t>
        </is>
      </c>
      <c r="W180" s="32" t="inlineStr">
        <is>
          <t>Online</t>
        </is>
      </c>
      <c r="X180" s="32" t="inlineStr">
        <is>
          <t>Free</t>
        </is>
      </c>
      <c r="Y180" s="32" t="inlineStr">
        <is>
          <t>Yes</t>
        </is>
      </c>
      <c r="Z180" s="30" t="inlineStr">
        <is>
          <t>Bootcamp</t>
        </is>
      </c>
      <c r="AA180" s="30" t="inlineStr">
        <is>
          <t>Artificial Intelligence, Data, Career Transition</t>
        </is>
      </c>
      <c r="AB180" s="30" t="inlineStr">
        <is>
          <t>4-week guided Gen AI (Artificial Intelligence) + data analytics course + credential</t>
        </is>
      </c>
      <c r="AC180" s="30" t="inlineStr">
        <is>
          <t>Free</t>
        </is>
      </c>
      <c r="AD180" s="30" t="inlineStr">
        <is>
          <t>No</t>
        </is>
      </c>
      <c r="AE180" s="30" t="inlineStr">
        <is>
          <t>Online live</t>
        </is>
      </c>
      <c r="AF180" s="30" t="inlineStr">
        <is>
          <t>Sep 21, 2026 (closed)</t>
        </is>
      </c>
      <c r="AG180" s="30" t="inlineStr">
        <is>
          <t>Sep 21, 2026 (in progress)</t>
        </is>
      </c>
      <c r="AH180" s="30" t="inlineStr">
        <is>
          <t>4 weeks</t>
        </is>
      </c>
      <c r="AI180" s="30" t="inlineStr">
        <is>
          <t>Online</t>
        </is>
      </c>
      <c r="AJ180" s="30" t="inlineStr">
        <is>
          <t>VA + IBM SkillsBuild</t>
        </is>
      </c>
      <c r="AK180" s="30" t="inlineStr">
        <is>
          <t>Same as IBM SkillsBuild VA (Department of Veterans Affairs) program</t>
        </is>
      </c>
      <c r="AL180" s="30" t="inlineStr">
        <is>
          <t>Verification: VA.gov IBM SkillsBuild page (updated Sep 15, 2026): GLE (Guided Learning Experience) enrollment/training dates and eligibility.</t>
        </is>
      </c>
      <c r="AM180" s="30" t="inlineStr">
        <is>
          <t>ibmskillsbuild.va@skillup.online</t>
        </is>
      </c>
      <c r="AN180" s="32" t="inlineStr">
        <is>
          <t>Verified</t>
        </is>
      </c>
      <c r="AO180" s="32" t="inlineStr">
        <is>
          <t>Sep 30, 2026</t>
        </is>
      </c>
      <c r="AP180" s="35" t="inlineStr">
        <is>
          <t>Open</t>
        </is>
      </c>
      <c r="AQ180" s="30" t="inlineStr">
        <is>
          <t>https://www.va.gov/education/other-va-education-benefits/ibm-skillsbuild-program/</t>
        </is>
      </c>
    </row>
    <row r="181" ht="60" customHeight="1">
      <c r="A181" s="36" t="inlineStr">
        <is>
          <t>IBM SkillsBuild via VA: Independent eLearning (1,000+ courses)</t>
        </is>
      </c>
      <c r="B181" s="37" t="inlineStr">
        <is>
          <t>AI/ML</t>
        </is>
      </c>
      <c r="C181" s="37" t="inlineStr">
        <is>
          <t>AI/ML; Cloud; Cyber; Data; Career services</t>
        </is>
      </c>
      <c r="D181" s="38" t="n">
        <v>2</v>
      </c>
      <c r="E181" s="37" t="inlineStr">
        <is>
          <t>Vendor badge or course certificate; good for skills, limited weight with employers.</t>
        </is>
      </c>
      <c r="F181" s="37" t="inlineStr">
        <is>
          <t>AI Engineer; Machine Learning Engineer; Data Scientist; AI Product Manager</t>
        </is>
      </c>
      <c r="G181" s="39" t="inlineStr">
        <is>
          <t>Rolling</t>
        </is>
      </c>
      <c r="H181" s="40" t="n"/>
      <c r="I181" s="41">
        <f>IF(ISNUMBER(H181),H181-TODAY(),"")</f>
        <v/>
      </c>
      <c r="J181" s="39" t="inlineStr">
        <is>
          <t>No</t>
        </is>
      </c>
      <c r="K181" s="39" t="inlineStr">
        <is>
          <t>No</t>
        </is>
      </c>
      <c r="L181" s="39" t="inlineStr">
        <is>
          <t>No</t>
        </is>
      </c>
      <c r="M181" s="39" t="inlineStr">
        <is>
          <t>Yes</t>
        </is>
      </c>
      <c r="N181" s="39" t="inlineStr">
        <is>
          <t>Check</t>
        </is>
      </c>
      <c r="O181" s="39" t="inlineStr">
        <is>
          <t>Yes</t>
        </is>
      </c>
      <c r="P181" s="39" t="inlineStr">
        <is>
          <t>No</t>
        </is>
      </c>
      <c r="Q181" s="39" t="inlineStr">
        <is>
          <t>No</t>
        </is>
      </c>
      <c r="R181" s="39" t="inlineStr">
        <is>
          <t>No</t>
        </is>
      </c>
      <c r="S181" s="39" t="inlineStr">
        <is>
          <t>No</t>
        </is>
      </c>
      <c r="T181" s="39" t="inlineStr">
        <is>
          <t>Any</t>
        </is>
      </c>
      <c r="U181" s="39" t="inlineStr">
        <is>
          <t>No</t>
        </is>
      </c>
      <c r="V181" s="39" t="inlineStr">
        <is>
          <t>No</t>
        </is>
      </c>
      <c r="W181" s="39" t="inlineStr">
        <is>
          <t>Online</t>
        </is>
      </c>
      <c r="X181" s="39" t="inlineStr">
        <is>
          <t>Free</t>
        </is>
      </c>
      <c r="Y181" s="39" t="inlineStr">
        <is>
          <t>Yes</t>
        </is>
      </c>
      <c r="Z181" s="37" t="inlineStr">
        <is>
          <t>Cert</t>
        </is>
      </c>
      <c r="AA181" s="37" t="inlineStr">
        <is>
          <t>Artificial Intelligence, Cybersecurity, Data, Cloud, Career Transition</t>
        </is>
      </c>
      <c r="AB181" s="37" t="inlineStr">
        <is>
          <t>Self-paced courses in AI (Artificial Intelligence), data, cyber, cloud with digital credentials</t>
        </is>
      </c>
      <c r="AC181" s="37" t="inlineStr">
        <is>
          <t>Free</t>
        </is>
      </c>
      <c r="AD181" s="37" t="inlineStr">
        <is>
          <t>No</t>
        </is>
      </c>
      <c r="AE181" s="37" t="inlineStr">
        <is>
          <t>Online self-paced</t>
        </is>
      </c>
      <c r="AF181" s="37" t="inlineStr">
        <is>
          <t>Rolling</t>
        </is>
      </c>
      <c r="AG181" s="37" t="inlineStr">
        <is>
          <t>Anytime</t>
        </is>
      </c>
      <c r="AH181" s="37" t="inlineStr">
        <is>
          <t>Self-paced</t>
        </is>
      </c>
      <c r="AI181" s="37" t="inlineStr">
        <is>
          <t>Online</t>
        </is>
      </c>
      <c r="AJ181" s="37" t="inlineStr">
        <is>
          <t>VA + IBM SkillsBuild</t>
        </is>
      </c>
      <c r="AK181" s="37" t="inlineStr">
        <is>
          <t>Same as IBM SkillsBuild VA (Department of Veterans Affairs) program</t>
        </is>
      </c>
      <c r="AL181" s="37" t="inlineStr">
        <is>
          <t>Verification: VA.gov IBM SkillsBuild page (updated Sep 15, 2026): GLE (Guided Learning Experience) enrollment/training dates and eligibility.</t>
        </is>
      </c>
      <c r="AM181" s="37" t="inlineStr">
        <is>
          <t>ibmskillsbuild.va@skillup.online</t>
        </is>
      </c>
      <c r="AN181" s="39" t="inlineStr">
        <is>
          <t>Verified</t>
        </is>
      </c>
      <c r="AO181" s="39" t="inlineStr">
        <is>
          <t>Sep 30, 2026</t>
        </is>
      </c>
      <c r="AP181" s="42" t="inlineStr">
        <is>
          <t>Open</t>
        </is>
      </c>
      <c r="AQ181" s="37" t="inlineStr">
        <is>
          <t>https://www.va.gov/education/other-va-education-benefits/ibm-skillsbuild-program/</t>
        </is>
      </c>
    </row>
    <row r="182" ht="60" customHeight="1">
      <c r="A182" s="29" t="inlineStr">
        <is>
          <t>MELT-VET (MachinE Learning Training for VETerans)</t>
        </is>
      </c>
      <c r="B182" s="30" t="inlineStr">
        <is>
          <t>AI/ML</t>
        </is>
      </c>
      <c r="C182" s="30" t="inlineStr">
        <is>
          <t>AI/ML</t>
        </is>
      </c>
      <c r="D182" s="31" t="n">
        <v>2</v>
      </c>
      <c r="E182" s="30" t="inlineStr">
        <is>
          <t>Vendor badge or course certificate; good for skills, limited weight with employers.</t>
        </is>
      </c>
      <c r="F182" s="30" t="inlineStr">
        <is>
          <t>AI Engineer; Machine Learning Engineer; Data Scientist; AI Product Manager</t>
        </is>
      </c>
      <c r="G182" s="32" t="inlineStr">
        <is>
          <t>Rolling</t>
        </is>
      </c>
      <c r="H182" s="33" t="n"/>
      <c r="I182" s="34">
        <f>IF(ISNUMBER(H182),H182-TODAY(),"")</f>
        <v/>
      </c>
      <c r="J182" s="32" t="inlineStr">
        <is>
          <t>No</t>
        </is>
      </c>
      <c r="K182" s="32" t="inlineStr">
        <is>
          <t>No</t>
        </is>
      </c>
      <c r="L182" s="32" t="inlineStr">
        <is>
          <t>No</t>
        </is>
      </c>
      <c r="M182" s="32" t="inlineStr">
        <is>
          <t>Yes</t>
        </is>
      </c>
      <c r="N182" s="32" t="inlineStr">
        <is>
          <t>Check</t>
        </is>
      </c>
      <c r="O182" s="32" t="inlineStr">
        <is>
          <t>Yes</t>
        </is>
      </c>
      <c r="P182" s="32" t="inlineStr">
        <is>
          <t>No</t>
        </is>
      </c>
      <c r="Q182" s="32" t="inlineStr">
        <is>
          <t>No</t>
        </is>
      </c>
      <c r="R182" s="32" t="inlineStr">
        <is>
          <t>No</t>
        </is>
      </c>
      <c r="S182" s="32" t="inlineStr">
        <is>
          <t>No</t>
        </is>
      </c>
      <c r="T182" s="32" t="inlineStr">
        <is>
          <t>Any</t>
        </is>
      </c>
      <c r="U182" s="32" t="inlineStr">
        <is>
          <t>No</t>
        </is>
      </c>
      <c r="V182" s="32" t="inlineStr">
        <is>
          <t>No</t>
        </is>
      </c>
      <c r="W182" s="32" t="inlineStr">
        <is>
          <t>Online</t>
        </is>
      </c>
      <c r="X182" s="32" t="inlineStr">
        <is>
          <t>Free</t>
        </is>
      </c>
      <c r="Y182" s="32" t="inlineStr">
        <is>
          <t>Yes</t>
        </is>
      </c>
      <c r="Z182" s="30" t="inlineStr">
        <is>
          <t>Cert</t>
        </is>
      </c>
      <c r="AA182" s="30" t="inlineStr">
        <is>
          <t>Artificial Intelligence</t>
        </is>
      </c>
      <c r="AB182" s="30" t="inlineStr">
        <is>
          <t>Self-paced intro AI (Artificial Intelligence)/ML course in R with digital badge</t>
        </is>
      </c>
      <c r="AC182" s="30" t="inlineStr">
        <is>
          <t>Free (no cost)</t>
        </is>
      </c>
      <c r="AD182" s="30" t="inlineStr">
        <is>
          <t>No</t>
        </is>
      </c>
      <c r="AE182" s="30" t="inlineStr">
        <is>
          <t>Online self-paced</t>
        </is>
      </c>
      <c r="AF182" s="30" t="inlineStr">
        <is>
          <t>Rolling</t>
        </is>
      </c>
      <c r="AG182" s="30" t="inlineStr">
        <is>
          <t>Anytime</t>
        </is>
      </c>
      <c r="AH182" s="30" t="inlineStr">
        <is>
          <t>~18 to 20 weeks</t>
        </is>
      </c>
      <c r="AI182" s="30" t="inlineStr">
        <is>
          <t>Online</t>
        </is>
      </c>
      <c r="AJ182" s="30" t="inlineStr">
        <is>
          <t>Southern Illinois University</t>
        </is>
      </c>
      <c r="AK182" s="30" t="inlineStr">
        <is>
          <t>US veterans with DD-214 separation date</t>
        </is>
      </c>
      <c r="AL182" s="30" t="inlineStr">
        <is>
          <t>Verification: SIU page: free, self-paced, DD-214 veterans.</t>
        </is>
      </c>
      <c r="AM182" s="30" t="inlineStr">
        <is>
          <t>Justin McDaniel, JTMCD@SIU.EDU, 618-453-1865</t>
        </is>
      </c>
      <c r="AN182" s="32" t="inlineStr">
        <is>
          <t>Verified</t>
        </is>
      </c>
      <c r="AO182" s="32" t="inlineStr">
        <is>
          <t>Sep 30, 2026</t>
        </is>
      </c>
      <c r="AP182" s="35" t="inlineStr">
        <is>
          <t>Open</t>
        </is>
      </c>
      <c r="AQ182" s="30" t="inlineStr">
        <is>
          <t>https://upskill.siu.edu/product?catalog=MELT-VET</t>
        </is>
      </c>
    </row>
    <row r="183" ht="60" customHeight="1">
      <c r="A183" s="36" t="inlineStr">
        <is>
          <t>Oxford / UNESCO course on AI and digital transformation in the public sector</t>
        </is>
      </c>
      <c r="B183" s="37" t="inlineStr">
        <is>
          <t>AI/ML</t>
        </is>
      </c>
      <c r="C183" s="37" t="inlineStr">
        <is>
          <t>AI/ML</t>
        </is>
      </c>
      <c r="D183" s="38" t="n">
        <v>2</v>
      </c>
      <c r="E183" s="37" t="inlineStr">
        <is>
          <t>Free University of Oxford certificate of completion; not a proctored credential.</t>
        </is>
      </c>
      <c r="F183" s="37" t="inlineStr">
        <is>
          <t>Public Administrator; Court Administrator; Policy Analyst</t>
        </is>
      </c>
      <c r="G183" s="39" t="inlineStr">
        <is>
          <t>Rolling</t>
        </is>
      </c>
      <c r="H183" s="40" t="n"/>
      <c r="I183" s="41">
        <f>IF(ISNUMBER(H183),H183-TODAY(),"")</f>
        <v/>
      </c>
      <c r="J183" s="39" t="inlineStr">
        <is>
          <t>No</t>
        </is>
      </c>
      <c r="K183" s="39" t="inlineStr">
        <is>
          <t>No</t>
        </is>
      </c>
      <c r="L183" s="39" t="inlineStr">
        <is>
          <t>No</t>
        </is>
      </c>
      <c r="M183" s="39" t="inlineStr">
        <is>
          <t>Yes</t>
        </is>
      </c>
      <c r="N183" s="39" t="inlineStr">
        <is>
          <t>Check</t>
        </is>
      </c>
      <c r="O183" s="39" t="inlineStr">
        <is>
          <t>Check</t>
        </is>
      </c>
      <c r="P183" s="39" t="inlineStr">
        <is>
          <t>Check</t>
        </is>
      </c>
      <c r="Q183" s="39" t="inlineStr">
        <is>
          <t>No</t>
        </is>
      </c>
      <c r="R183" s="39" t="inlineStr">
        <is>
          <t>No</t>
        </is>
      </c>
      <c r="S183" s="39" t="inlineStr">
        <is>
          <t>No</t>
        </is>
      </c>
      <c r="T183" s="39" t="inlineStr">
        <is>
          <t>Any</t>
        </is>
      </c>
      <c r="U183" s="39" t="inlineStr">
        <is>
          <t>No</t>
        </is>
      </c>
      <c r="V183" s="39" t="inlineStr">
        <is>
          <t>No</t>
        </is>
      </c>
      <c r="W183" s="39" t="inlineStr">
        <is>
          <t>Online</t>
        </is>
      </c>
      <c r="X183" s="39" t="inlineStr">
        <is>
          <t>Free</t>
        </is>
      </c>
      <c r="Y183" s="39" t="inlineStr">
        <is>
          <t>Yes</t>
        </is>
      </c>
      <c r="Z183" s="37" t="inlineStr">
        <is>
          <t>Cert</t>
        </is>
      </c>
      <c r="AA183" s="37" t="inlineStr">
        <is>
          <t>AI, Public Sector, Justice</t>
        </is>
      </c>
      <c r="AB183" s="37" t="inlineStr">
        <is>
          <t>Free self-paced course with an official University of Oxford (Saïd Business School) certificate of completion, in partnership with UNESCO</t>
        </is>
      </c>
      <c r="AC183" s="37" t="inlineStr">
        <is>
          <t>Free ("Funded by UNESCO, free of charge for participants")</t>
        </is>
      </c>
      <c r="AD183" s="37" t="inlineStr">
        <is>
          <t>No</t>
        </is>
      </c>
      <c r="AE183" s="37" t="inlineStr">
        <is>
          <t>Online, self-paced</t>
        </is>
      </c>
      <c r="AF183" s="37" t="inlineStr">
        <is>
          <t>None (self-paced)</t>
        </is>
      </c>
      <c r="AG183" s="37" t="inlineStr">
        <is>
          <t>Rolling</t>
        </is>
      </c>
      <c r="AH183" s="37" t="inlineStr">
        <is>
          <t>12 guided hours plus optional resources</t>
        </is>
      </c>
      <c r="AI183" s="37" t="inlineStr">
        <is>
          <t>Online</t>
        </is>
      </c>
      <c r="AJ183" s="37" t="inlineStr">
        <is>
          <t>University of Oxford Saïd Business School with UNESCO</t>
        </is>
      </c>
      <c r="AK183" s="37" t="inlineStr">
        <is>
          <t>Anyone working in public service (local, national or regional)</t>
        </is>
      </c>
      <c r="AL183" s="37" t="inlineStr">
        <is>
          <t>The reel framed it as AI in justice systems for judges, lawyers and court staff; the official landing page describes public-service roles generally. Short link resolves to secure.sbs.ox.ac.uk. Source: https://secure.sbs.ox.ac.uk/corporate/landingPage.do?method=load&amp;corporateGroupId=2938477 | Verification: Oct 4, 2026 from the official page.</t>
        </is>
      </c>
      <c r="AM183" s="37" t="inlineStr">
        <is>
          <t>Unknown</t>
        </is>
      </c>
      <c r="AN183" s="39" t="inlineStr">
        <is>
          <t>Partly</t>
        </is>
      </c>
      <c r="AO183" s="39" t="inlineStr">
        <is>
          <t>Oct 4, 2026</t>
        </is>
      </c>
      <c r="AP183" s="42" t="inlineStr">
        <is>
          <t>Open</t>
        </is>
      </c>
      <c r="AQ183" s="37" t="inlineStr">
        <is>
          <t>https://oxsbs.link/unesco</t>
        </is>
      </c>
    </row>
    <row r="184" ht="60" customHeight="1">
      <c r="A184" s="29" t="inlineStr">
        <is>
          <t>Veterans Transition Support - No-Cost Coursera</t>
        </is>
      </c>
      <c r="B184" s="30" t="inlineStr">
        <is>
          <t>AI/ML</t>
        </is>
      </c>
      <c r="C184" s="30" t="inlineStr">
        <is>
          <t>AI/ML; Cloud; Career services</t>
        </is>
      </c>
      <c r="D184" s="31" t="n">
        <v>2</v>
      </c>
      <c r="E184" s="30" t="inlineStr">
        <is>
          <t>Vendor badge or course certificate; good for skills, limited weight with employers.</t>
        </is>
      </c>
      <c r="F184" s="30" t="inlineStr">
        <is>
          <t>AI Engineer; Machine Learning Engineer; Data Scientist; AI Product Manager</t>
        </is>
      </c>
      <c r="G184" s="32" t="inlineStr">
        <is>
          <t>Rolling</t>
        </is>
      </c>
      <c r="H184" s="33" t="n"/>
      <c r="I184" s="34">
        <f>IF(ISNUMBER(H184),H184-TODAY(),"")</f>
        <v/>
      </c>
      <c r="J184" s="32" t="inlineStr">
        <is>
          <t>No</t>
        </is>
      </c>
      <c r="K184" s="32" t="inlineStr">
        <is>
          <t>No</t>
        </is>
      </c>
      <c r="L184" s="32" t="inlineStr">
        <is>
          <t>No</t>
        </is>
      </c>
      <c r="M184" s="32" t="inlineStr">
        <is>
          <t>Yes</t>
        </is>
      </c>
      <c r="N184" s="32" t="inlineStr">
        <is>
          <t>Check</t>
        </is>
      </c>
      <c r="O184" s="32" t="inlineStr">
        <is>
          <t>Yes</t>
        </is>
      </c>
      <c r="P184" s="32" t="inlineStr">
        <is>
          <t>No</t>
        </is>
      </c>
      <c r="Q184" s="32" t="inlineStr">
        <is>
          <t>No</t>
        </is>
      </c>
      <c r="R184" s="32" t="inlineStr">
        <is>
          <t>No</t>
        </is>
      </c>
      <c r="S184" s="32" t="inlineStr">
        <is>
          <t>No</t>
        </is>
      </c>
      <c r="T184" s="32" t="inlineStr">
        <is>
          <t>Any</t>
        </is>
      </c>
      <c r="U184" s="32" t="inlineStr">
        <is>
          <t>No</t>
        </is>
      </c>
      <c r="V184" s="32" t="inlineStr">
        <is>
          <t>No</t>
        </is>
      </c>
      <c r="W184" s="32" t="inlineStr">
        <is>
          <t>Online</t>
        </is>
      </c>
      <c r="X184" s="32" t="inlineStr">
        <is>
          <t>Free</t>
        </is>
      </c>
      <c r="Y184" s="32" t="inlineStr">
        <is>
          <t>Yes</t>
        </is>
      </c>
      <c r="Z184" s="30" t="inlineStr">
        <is>
          <t>Cert</t>
        </is>
      </c>
      <c r="AA184" s="30" t="inlineStr">
        <is>
          <t>Artificial Intelligence, Cloud, Career Transition</t>
        </is>
      </c>
      <c r="AB184" s="30" t="inlineStr">
        <is>
          <t>12 months free Coursera access (Google, IBM, Meta, AWS (Amazon Web Services), DeepLearning.AI certificates)</t>
        </is>
      </c>
      <c r="AC184" s="30" t="inlineStr">
        <is>
          <t>Free</t>
        </is>
      </c>
      <c r="AD184" s="30" t="inlineStr">
        <is>
          <t>No</t>
        </is>
      </c>
      <c r="AE184" s="30" t="inlineStr">
        <is>
          <t>Online</t>
        </is>
      </c>
      <c r="AF184" s="30" t="inlineStr">
        <is>
          <t>Rolling</t>
        </is>
      </c>
      <c r="AG184" s="30" t="inlineStr">
        <is>
          <t>Rolling</t>
        </is>
      </c>
      <c r="AH184" s="30" t="inlineStr">
        <is>
          <t>12 months</t>
        </is>
      </c>
      <c r="AI184" s="30" t="inlineStr">
        <is>
          <t>Nationwide (online)</t>
        </is>
      </c>
      <c r="AJ184" s="30" t="inlineStr">
        <is>
          <t>Veterans Transition Support (San Diego)</t>
        </is>
      </c>
      <c r="AK184" s="30" t="inlineStr">
        <is>
          <t>US veterans (check VTS registration criteria)</t>
        </is>
      </c>
      <c r="AL184" s="30" t="inlineStr">
        <is>
          <t>Verification: VTS page: 12 months free Coursera, ongoing enrollment, veterans eligible.</t>
        </is>
      </c>
      <c r="AM184" s="30" t="inlineStr">
        <is>
          <t>Unknown</t>
        </is>
      </c>
      <c r="AN184" s="32" t="inlineStr">
        <is>
          <t>Verified</t>
        </is>
      </c>
      <c r="AO184" s="32" t="inlineStr">
        <is>
          <t>Sep 30, 2026</t>
        </is>
      </c>
      <c r="AP184" s="35" t="inlineStr">
        <is>
          <t>Open</t>
        </is>
      </c>
      <c r="AQ184" s="30" t="inlineStr">
        <is>
          <t>https://veteranstransitionsupport.org/no-cost-coursera/</t>
        </is>
      </c>
    </row>
    <row r="185" ht="60" customHeight="1">
      <c r="A185" s="36" t="inlineStr">
        <is>
          <t>American Corporate Partners (ACP) Mentoring</t>
        </is>
      </c>
      <c r="B185" s="37" t="inlineStr">
        <is>
          <t>Career services</t>
        </is>
      </c>
      <c r="C185" s="37" t="inlineStr">
        <is>
          <t>Career services; AI/ML</t>
        </is>
      </c>
      <c r="D185" s="38" t="n">
        <v>2</v>
      </c>
      <c r="E185" s="37" t="inlineStr">
        <is>
          <t>Free career coaching, mentoring or hiring events; no credential.</t>
        </is>
      </c>
      <c r="F185" s="37" t="inlineStr">
        <is>
          <t>Depends on your target role (job-search support)</t>
        </is>
      </c>
      <c r="G185" s="39" t="inlineStr">
        <is>
          <t>Rolling</t>
        </is>
      </c>
      <c r="H185" s="40" t="n"/>
      <c r="I185" s="41">
        <f>IF(ISNUMBER(H185),H185-TODAY(),"")</f>
        <v/>
      </c>
      <c r="J185" s="39" t="inlineStr">
        <is>
          <t>No</t>
        </is>
      </c>
      <c r="K185" s="39" t="inlineStr">
        <is>
          <t>No</t>
        </is>
      </c>
      <c r="L185" s="39" t="inlineStr">
        <is>
          <t>No</t>
        </is>
      </c>
      <c r="M185" s="39" t="inlineStr">
        <is>
          <t>Yes</t>
        </is>
      </c>
      <c r="N185" s="39" t="inlineStr">
        <is>
          <t>Yes</t>
        </is>
      </c>
      <c r="O185" s="39" t="inlineStr">
        <is>
          <t>Yes</t>
        </is>
      </c>
      <c r="P185" s="39" t="inlineStr">
        <is>
          <t>Yes</t>
        </is>
      </c>
      <c r="Q185" s="39" t="inlineStr">
        <is>
          <t>Check</t>
        </is>
      </c>
      <c r="R185" s="39" t="inlineStr">
        <is>
          <t>No</t>
        </is>
      </c>
      <c r="S185" s="39" t="inlineStr">
        <is>
          <t>No</t>
        </is>
      </c>
      <c r="T185" s="39" t="inlineStr">
        <is>
          <t>Any</t>
        </is>
      </c>
      <c r="U185" s="39" t="inlineStr">
        <is>
          <t>No</t>
        </is>
      </c>
      <c r="V185" s="39" t="inlineStr">
        <is>
          <t>No</t>
        </is>
      </c>
      <c r="W185" s="39" t="inlineStr">
        <is>
          <t>Online</t>
        </is>
      </c>
      <c r="X185" s="39" t="inlineStr">
        <is>
          <t>Free</t>
        </is>
      </c>
      <c r="Y185" s="39" t="inlineStr">
        <is>
          <t>Yes</t>
        </is>
      </c>
      <c r="Z185" s="37" t="inlineStr">
        <is>
          <t>Counseling</t>
        </is>
      </c>
      <c r="AA185" s="37" t="inlineStr">
        <is>
          <t>Artificial Intelligence, Career Transition</t>
        </is>
      </c>
      <c r="AB185" s="37" t="inlineStr">
        <is>
          <t>Free 1-year 1:1 mentorship with corporate professional (can request AI (Artificial Intelligence)/ML or tech mentor)</t>
        </is>
      </c>
      <c r="AC185" s="37" t="inlineStr">
        <is>
          <t>Free</t>
        </is>
      </c>
      <c r="AD185" s="37" t="inlineStr">
        <is>
          <t>No</t>
        </is>
      </c>
      <c r="AE185" s="37" t="inlineStr">
        <is>
          <t>Online / phone</t>
        </is>
      </c>
      <c r="AF185" s="37" t="inlineStr">
        <is>
          <t>Unknown</t>
        </is>
      </c>
      <c r="AG185" s="37" t="inlineStr">
        <is>
          <t>Rolling</t>
        </is>
      </c>
      <c r="AH185" s="37" t="inlineStr">
        <is>
          <t>12 months</t>
        </is>
      </c>
      <c r="AI185" s="37" t="inlineStr">
        <is>
          <t>Nationwide</t>
        </is>
      </c>
      <c r="AJ185" s="37" t="inlineStr">
        <is>
          <t>American Corporate Partners</t>
        </is>
      </c>
      <c r="AK185" s="37" t="inlineStr">
        <is>
          <t>Transitioning service members, veterans, active-duty spouses (ACP (American Corporate Partners) page); historically post-9/11 service required</t>
        </is>
      </c>
      <c r="AL185" s="37" t="inlineStr">
        <is>
          <t>ACP (American Corporate Partners) AdvisorNet also open. | Verification: ACP site: free tailored programs for transitioning members, veterans, spouses.</t>
        </is>
      </c>
      <c r="AM185" s="37" t="inlineStr">
        <is>
          <t>Unknown</t>
        </is>
      </c>
      <c r="AN185" s="39" t="inlineStr">
        <is>
          <t>Verified</t>
        </is>
      </c>
      <c r="AO185" s="39" t="inlineStr">
        <is>
          <t>Oct 1, 2026</t>
        </is>
      </c>
      <c r="AP185" s="42" t="inlineStr">
        <is>
          <t>Open</t>
        </is>
      </c>
      <c r="AQ185" s="37" t="inlineStr">
        <is>
          <t>https://www.acp-usa.org/programs/transitioning-service-member-and-veteran-mentoring-program/</t>
        </is>
      </c>
    </row>
    <row r="186" ht="60" customHeight="1">
      <c r="A186" s="29" t="inlineStr">
        <is>
          <t>Apprenticeship.gov (DOL) - Veterans apprenticeship finder</t>
        </is>
      </c>
      <c r="B186" s="30" t="inlineStr">
        <is>
          <t>Career services</t>
        </is>
      </c>
      <c r="C186" s="30" t="inlineStr">
        <is>
          <t>Career services; AI/ML; IT/Software; Funding</t>
        </is>
      </c>
      <c r="D186" s="31" t="n">
        <v>2</v>
      </c>
      <c r="E186" s="30" t="inlineStr">
        <is>
          <t>Free career coaching, mentoring or hiring events; no credential.</t>
        </is>
      </c>
      <c r="F186" s="30" t="inlineStr">
        <is>
          <t>Depends on your target role (job-search support)</t>
        </is>
      </c>
      <c r="G186" s="32" t="inlineStr">
        <is>
          <t>Rolling</t>
        </is>
      </c>
      <c r="H186" s="33" t="n"/>
      <c r="I186" s="34">
        <f>IF(ISNUMBER(H186),H186-TODAY(),"")</f>
        <v/>
      </c>
      <c r="J186" s="32" t="inlineStr">
        <is>
          <t>Either</t>
        </is>
      </c>
      <c r="K186" s="32" t="inlineStr">
        <is>
          <t>No</t>
        </is>
      </c>
      <c r="L186" s="32" t="inlineStr">
        <is>
          <t>No</t>
        </is>
      </c>
      <c r="M186" s="32" t="inlineStr">
        <is>
          <t>Yes</t>
        </is>
      </c>
      <c r="N186" s="32" t="inlineStr">
        <is>
          <t>Yes</t>
        </is>
      </c>
      <c r="O186" s="32" t="inlineStr">
        <is>
          <t>Yes</t>
        </is>
      </c>
      <c r="P186" s="32" t="inlineStr">
        <is>
          <t>Yes</t>
        </is>
      </c>
      <c r="Q186" s="32" t="inlineStr">
        <is>
          <t>Check</t>
        </is>
      </c>
      <c r="R186" s="32" t="inlineStr">
        <is>
          <t>Check</t>
        </is>
      </c>
      <c r="S186" s="32" t="inlineStr">
        <is>
          <t>No</t>
        </is>
      </c>
      <c r="T186" s="32" t="inlineStr">
        <is>
          <t>Any</t>
        </is>
      </c>
      <c r="U186" s="32" t="inlineStr">
        <is>
          <t>Check</t>
        </is>
      </c>
      <c r="V186" s="32" t="inlineStr">
        <is>
          <t>No</t>
        </is>
      </c>
      <c r="W186" s="32" t="inlineStr">
        <is>
          <t>Check</t>
        </is>
      </c>
      <c r="X186" s="32" t="inlineStr">
        <is>
          <t>Free</t>
        </is>
      </c>
      <c r="Y186" s="32" t="inlineStr">
        <is>
          <t>Yes</t>
        </is>
      </c>
      <c r="Z186" s="30" t="inlineStr">
        <is>
          <t>Fellowship</t>
        </is>
      </c>
      <c r="AA186" s="30" t="inlineStr">
        <is>
          <t>Artificial Intelligence, Apprenticeship, Education Funding, Information Technology</t>
        </is>
      </c>
      <c r="AB186" s="30" t="inlineStr">
        <is>
          <t>Registered Apprenticeship search incl. AI (Artificial Intelligence)/IT occupations; GI Bill OJT optional</t>
        </is>
      </c>
      <c r="AC186" s="30" t="inlineStr">
        <is>
          <t>Free</t>
        </is>
      </c>
      <c r="AD186" s="30" t="inlineStr">
        <is>
          <t>Paid wages</t>
        </is>
      </c>
      <c r="AE186" s="30" t="inlineStr">
        <is>
          <t>Varies</t>
        </is>
      </c>
      <c r="AF186" s="30" t="inlineStr">
        <is>
          <t>Unknown</t>
        </is>
      </c>
      <c r="AG186" s="30" t="inlineStr">
        <is>
          <t>Rolling</t>
        </is>
      </c>
      <c r="AH186" s="30" t="inlineStr">
        <is>
          <t>Varies</t>
        </is>
      </c>
      <c r="AI186" s="30" t="inlineStr">
        <is>
          <t>Nationwide</t>
        </is>
      </c>
      <c r="AJ186" s="30" t="inlineStr">
        <is>
          <t>U.S. Department of Labor</t>
        </is>
      </c>
      <c r="AK186" s="30" t="inlineStr">
        <is>
          <t>Varies by sponsor</t>
        </is>
      </c>
      <c r="AL186" s="30" t="inlineStr">
        <is>
          <t>Verification: Link live (HTTP 200); details from official page/search not fully re-confirmed.</t>
        </is>
      </c>
      <c r="AM186" s="30" t="inlineStr">
        <is>
          <t>Unknown</t>
        </is>
      </c>
      <c r="AN186" s="32" t="inlineStr">
        <is>
          <t>Partly</t>
        </is>
      </c>
      <c r="AO186" s="32" t="inlineStr">
        <is>
          <t>Sep 30, 2026</t>
        </is>
      </c>
      <c r="AP186" s="35" t="inlineStr">
        <is>
          <t>Open</t>
        </is>
      </c>
      <c r="AQ186" s="30" t="inlineStr">
        <is>
          <t>https://www.apprenticeship.gov/apprenticeship-job-finder</t>
        </is>
      </c>
    </row>
    <row r="187" ht="60" customHeight="1">
      <c r="A187" s="36" t="inlineStr">
        <is>
          <t>Coursera via VA / Workforce Recovery and Partner Licenses</t>
        </is>
      </c>
      <c r="B187" s="37" t="inlineStr">
        <is>
          <t>Career services</t>
        </is>
      </c>
      <c r="C187" s="37" t="inlineStr">
        <is>
          <t>Career services</t>
        </is>
      </c>
      <c r="D187" s="38" t="n">
        <v>2</v>
      </c>
      <c r="E187" s="37" t="inlineStr">
        <is>
          <t>Vendor badge or course certificate; good for skills, limited weight with employers.</t>
        </is>
      </c>
      <c r="F187" s="37" t="inlineStr">
        <is>
          <t>Depends on your target role (job-search support)</t>
        </is>
      </c>
      <c r="G187" s="39" t="inlineStr">
        <is>
          <t>Rolling</t>
        </is>
      </c>
      <c r="H187" s="40" t="n"/>
      <c r="I187" s="41">
        <f>IF(ISNUMBER(H187),H187-TODAY(),"")</f>
        <v/>
      </c>
      <c r="J187" s="39" t="inlineStr">
        <is>
          <t>No</t>
        </is>
      </c>
      <c r="K187" s="39" t="inlineStr">
        <is>
          <t>No</t>
        </is>
      </c>
      <c r="L187" s="39" t="inlineStr">
        <is>
          <t>No</t>
        </is>
      </c>
      <c r="M187" s="39" t="inlineStr">
        <is>
          <t>Yes</t>
        </is>
      </c>
      <c r="N187" s="39" t="inlineStr">
        <is>
          <t>Yes</t>
        </is>
      </c>
      <c r="O187" s="39" t="inlineStr">
        <is>
          <t>Yes</t>
        </is>
      </c>
      <c r="P187" s="39" t="inlineStr">
        <is>
          <t>Yes</t>
        </is>
      </c>
      <c r="Q187" s="39" t="inlineStr">
        <is>
          <t>Check</t>
        </is>
      </c>
      <c r="R187" s="39" t="inlineStr">
        <is>
          <t>Check</t>
        </is>
      </c>
      <c r="S187" s="39" t="inlineStr">
        <is>
          <t>No</t>
        </is>
      </c>
      <c r="T187" s="39" t="inlineStr">
        <is>
          <t>Any</t>
        </is>
      </c>
      <c r="U187" s="39" t="inlineStr">
        <is>
          <t>Check</t>
        </is>
      </c>
      <c r="V187" s="39" t="inlineStr">
        <is>
          <t>No</t>
        </is>
      </c>
      <c r="W187" s="39" t="inlineStr">
        <is>
          <t>Online</t>
        </is>
      </c>
      <c r="X187" s="39" t="inlineStr">
        <is>
          <t>Free</t>
        </is>
      </c>
      <c r="Y187" s="39" t="inlineStr">
        <is>
          <t>Yes</t>
        </is>
      </c>
      <c r="Z187" s="37" t="inlineStr">
        <is>
          <t>Cert</t>
        </is>
      </c>
      <c r="AA187" s="37" t="inlineStr">
        <is>
          <t>Unknown</t>
        </is>
      </c>
      <c r="AB187" s="37" t="inlineStr">
        <is>
          <t>Free Coursera licenses through partners (state workforce boards, VSOs)</t>
        </is>
      </c>
      <c r="AC187" s="37" t="inlineStr">
        <is>
          <t>Free via partner</t>
        </is>
      </c>
      <c r="AD187" s="37" t="inlineStr">
        <is>
          <t>No</t>
        </is>
      </c>
      <c r="AE187" s="37" t="inlineStr">
        <is>
          <t>Online</t>
        </is>
      </c>
      <c r="AF187" s="37" t="inlineStr">
        <is>
          <t>Unknown</t>
        </is>
      </c>
      <c r="AG187" s="37" t="inlineStr">
        <is>
          <t>Rolling</t>
        </is>
      </c>
      <c r="AH187" s="37" t="inlineStr">
        <is>
          <t>Self-paced</t>
        </is>
      </c>
      <c r="AI187" s="37" t="inlineStr">
        <is>
          <t>Nationwide</t>
        </is>
      </c>
      <c r="AJ187" s="37" t="inlineStr">
        <is>
          <t>Coursera / partners</t>
        </is>
      </c>
      <c r="AK187" s="37" t="inlineStr">
        <is>
          <t>Varies by partner</t>
        </is>
      </c>
      <c r="AL187" s="37" t="inlineStr">
        <is>
          <t>Check NCWorks and Hire Heroes for current license offers. | Verification: Link live (HTTP 200); details from official page/search not fully re-confirmed.</t>
        </is>
      </c>
      <c r="AM187" s="37" t="inlineStr">
        <is>
          <t>Unknown</t>
        </is>
      </c>
      <c r="AN187" s="39" t="inlineStr">
        <is>
          <t>Partly</t>
        </is>
      </c>
      <c r="AO187" s="39" t="inlineStr">
        <is>
          <t>Sep 30, 2026</t>
        </is>
      </c>
      <c r="AP187" s="42" t="inlineStr">
        <is>
          <t>Open</t>
        </is>
      </c>
      <c r="AQ187" s="37" t="inlineStr">
        <is>
          <t>https://www.coursera.org/</t>
        </is>
      </c>
    </row>
    <row r="188" ht="60" customHeight="1">
      <c r="A188" s="29" t="inlineStr">
        <is>
          <t>Hire Heroes USA - career coaching</t>
        </is>
      </c>
      <c r="B188" s="30" t="inlineStr">
        <is>
          <t>Career services</t>
        </is>
      </c>
      <c r="C188" s="30" t="inlineStr">
        <is>
          <t>Career services</t>
        </is>
      </c>
      <c r="D188" s="31" t="n">
        <v>2</v>
      </c>
      <c r="E188" s="30" t="inlineStr">
        <is>
          <t>Free career coaching, mentoring or hiring events; no credential.</t>
        </is>
      </c>
      <c r="F188" s="30" t="inlineStr">
        <is>
          <t>Depends on your target role (job-search support)</t>
        </is>
      </c>
      <c r="G188" s="32" t="inlineStr">
        <is>
          <t>Rolling</t>
        </is>
      </c>
      <c r="H188" s="33" t="n"/>
      <c r="I188" s="34">
        <f>IF(ISNUMBER(H188),H188-TODAY(),"")</f>
        <v/>
      </c>
      <c r="J188" s="32" t="inlineStr">
        <is>
          <t>No</t>
        </is>
      </c>
      <c r="K188" s="32" t="inlineStr">
        <is>
          <t>No</t>
        </is>
      </c>
      <c r="L188" s="32" t="inlineStr">
        <is>
          <t>No</t>
        </is>
      </c>
      <c r="M188" s="32" t="inlineStr">
        <is>
          <t>Yes</t>
        </is>
      </c>
      <c r="N188" s="32" t="inlineStr">
        <is>
          <t>Check</t>
        </is>
      </c>
      <c r="O188" s="32" t="inlineStr">
        <is>
          <t>Yes</t>
        </is>
      </c>
      <c r="P188" s="32" t="inlineStr">
        <is>
          <t>Yes</t>
        </is>
      </c>
      <c r="Q188" s="32" t="inlineStr">
        <is>
          <t>No</t>
        </is>
      </c>
      <c r="R188" s="32" t="inlineStr">
        <is>
          <t>No</t>
        </is>
      </c>
      <c r="S188" s="32" t="inlineStr">
        <is>
          <t>No</t>
        </is>
      </c>
      <c r="T188" s="32" t="inlineStr">
        <is>
          <t>Any</t>
        </is>
      </c>
      <c r="U188" s="32" t="inlineStr">
        <is>
          <t>No</t>
        </is>
      </c>
      <c r="V188" s="32" t="inlineStr">
        <is>
          <t>No</t>
        </is>
      </c>
      <c r="W188" s="32" t="inlineStr">
        <is>
          <t>Online</t>
        </is>
      </c>
      <c r="X188" s="32" t="inlineStr">
        <is>
          <t>Free</t>
        </is>
      </c>
      <c r="Y188" s="32" t="inlineStr">
        <is>
          <t>Yes</t>
        </is>
      </c>
      <c r="Z188" s="30" t="inlineStr">
        <is>
          <t>Counseling</t>
        </is>
      </c>
      <c r="AA188" s="30" t="inlineStr">
        <is>
          <t>Career Transition</t>
        </is>
      </c>
      <c r="AB188" s="30" t="inlineStr">
        <is>
          <t>Free 1:1 job search coaching, resume, interview prep</t>
        </is>
      </c>
      <c r="AC188" s="30" t="inlineStr">
        <is>
          <t>Free</t>
        </is>
      </c>
      <c r="AD188" s="30" t="inlineStr">
        <is>
          <t>No</t>
        </is>
      </c>
      <c r="AE188" s="30" t="inlineStr">
        <is>
          <t>Online</t>
        </is>
      </c>
      <c r="AF188" s="30" t="inlineStr">
        <is>
          <t>Unknown</t>
        </is>
      </c>
      <c r="AG188" s="30" t="inlineStr">
        <is>
          <t>Rolling</t>
        </is>
      </c>
      <c r="AH188" s="30" t="inlineStr">
        <is>
          <t>Until hired</t>
        </is>
      </c>
      <c r="AI188" s="30" t="inlineStr">
        <is>
          <t>Nationwide</t>
        </is>
      </c>
      <c r="AJ188" s="30" t="inlineStr">
        <is>
          <t>Hire Heroes USA</t>
        </is>
      </c>
      <c r="AK188" s="30" t="inlineStr">
        <is>
          <t>Veterans and spouses</t>
        </is>
      </c>
      <c r="AL188" s="30" t="inlineStr">
        <is>
          <t>Duplicate of cert row for org; this row is coaching. | Verification: Hire Heroes site: personalized career support at no cost.</t>
        </is>
      </c>
      <c r="AM188" s="30" t="inlineStr">
        <is>
          <t>Unknown</t>
        </is>
      </c>
      <c r="AN188" s="32" t="inlineStr">
        <is>
          <t>Verified</t>
        </is>
      </c>
      <c r="AO188" s="32" t="inlineStr">
        <is>
          <t>Sep 30, 2026</t>
        </is>
      </c>
      <c r="AP188" s="35" t="inlineStr">
        <is>
          <t>Open</t>
        </is>
      </c>
      <c r="AQ188" s="30" t="inlineStr">
        <is>
          <t>https://www.hireheroesusa.org/</t>
        </is>
      </c>
    </row>
    <row r="189" ht="60" customHeight="1">
      <c r="A189" s="36" t="inlineStr">
        <is>
          <t>Hiring Our Heroes Hiring Events / Career Summits</t>
        </is>
      </c>
      <c r="B189" s="37" t="inlineStr">
        <is>
          <t>Career services</t>
        </is>
      </c>
      <c r="C189" s="37" t="inlineStr">
        <is>
          <t>Career services</t>
        </is>
      </c>
      <c r="D189" s="38" t="n">
        <v>2</v>
      </c>
      <c r="E189" s="37" t="inlineStr">
        <is>
          <t>Free career coaching, mentoring or hiring events; no credential.</t>
        </is>
      </c>
      <c r="F189" s="37" t="inlineStr">
        <is>
          <t>Depends on your target role (job-search support)</t>
        </is>
      </c>
      <c r="G189" s="39" t="inlineStr">
        <is>
          <t>Rolling</t>
        </is>
      </c>
      <c r="H189" s="40" t="n"/>
      <c r="I189" s="41">
        <f>IF(ISNUMBER(H189),H189-TODAY(),"")</f>
        <v/>
      </c>
      <c r="J189" s="39" t="inlineStr">
        <is>
          <t>No</t>
        </is>
      </c>
      <c r="K189" s="39" t="inlineStr">
        <is>
          <t>No</t>
        </is>
      </c>
      <c r="L189" s="39" t="inlineStr">
        <is>
          <t>No</t>
        </is>
      </c>
      <c r="M189" s="39" t="inlineStr">
        <is>
          <t>Yes</t>
        </is>
      </c>
      <c r="N189" s="39" t="inlineStr">
        <is>
          <t>Check</t>
        </is>
      </c>
      <c r="O189" s="39" t="inlineStr">
        <is>
          <t>Yes</t>
        </is>
      </c>
      <c r="P189" s="39" t="inlineStr">
        <is>
          <t>Yes</t>
        </is>
      </c>
      <c r="Q189" s="39" t="inlineStr">
        <is>
          <t>No</t>
        </is>
      </c>
      <c r="R189" s="39" t="inlineStr">
        <is>
          <t>No</t>
        </is>
      </c>
      <c r="S189" s="39" t="inlineStr">
        <is>
          <t>No</t>
        </is>
      </c>
      <c r="T189" s="39" t="inlineStr">
        <is>
          <t>Any</t>
        </is>
      </c>
      <c r="U189" s="39" t="inlineStr">
        <is>
          <t>No</t>
        </is>
      </c>
      <c r="V189" s="39" t="inlineStr">
        <is>
          <t>No</t>
        </is>
      </c>
      <c r="W189" s="39" t="inlineStr">
        <is>
          <t>Hybrid</t>
        </is>
      </c>
      <c r="X189" s="39" t="inlineStr">
        <is>
          <t>Free</t>
        </is>
      </c>
      <c r="Y189" s="39" t="inlineStr">
        <is>
          <t>Yes</t>
        </is>
      </c>
      <c r="Z189" s="37" t="inlineStr">
        <is>
          <t>Fellowship</t>
        </is>
      </c>
      <c r="AA189" s="37" t="inlineStr">
        <is>
          <t>Career Transition</t>
        </is>
      </c>
      <c r="AB189" s="37" t="inlineStr">
        <is>
          <t>Free hiring events</t>
        </is>
      </c>
      <c r="AC189" s="37" t="inlineStr">
        <is>
          <t>Free</t>
        </is>
      </c>
      <c r="AD189" s="37" t="inlineStr">
        <is>
          <t>No</t>
        </is>
      </c>
      <c r="AE189" s="37" t="inlineStr">
        <is>
          <t>Virtual / in-person</t>
        </is>
      </c>
      <c r="AF189" s="37" t="inlineStr">
        <is>
          <t>Unknown</t>
        </is>
      </c>
      <c r="AG189" s="37" t="inlineStr">
        <is>
          <t>Ongoing</t>
        </is>
      </c>
      <c r="AH189" s="37" t="inlineStr">
        <is>
          <t>Events</t>
        </is>
      </c>
      <c r="AI189" s="37" t="inlineStr">
        <is>
          <t>Nationwide</t>
        </is>
      </c>
      <c r="AJ189" s="37" t="inlineStr">
        <is>
          <t>U.S. Chamber of Commerce Foundation</t>
        </is>
      </c>
      <c r="AK189" s="37" t="inlineStr">
        <is>
          <t>Veterans, spouses</t>
        </is>
      </c>
      <c r="AL189" s="37" t="inlineStr">
        <is>
          <t>Verification: Link live (HTTP 200); details from official page/search not fully re-confirmed.</t>
        </is>
      </c>
      <c r="AM189" s="37" t="inlineStr">
        <is>
          <t>Unknown</t>
        </is>
      </c>
      <c r="AN189" s="39" t="inlineStr">
        <is>
          <t>Partly</t>
        </is>
      </c>
      <c r="AO189" s="39" t="inlineStr">
        <is>
          <t>Sep 30, 2026</t>
        </is>
      </c>
      <c r="AP189" s="42" t="inlineStr">
        <is>
          <t>Open</t>
        </is>
      </c>
      <c r="AQ189" s="37" t="inlineStr">
        <is>
          <t>https://www.hiringourheroes.org/career-services/hiring-events/</t>
        </is>
      </c>
    </row>
    <row r="190" ht="60" customHeight="1">
      <c r="A190" s="29" t="inlineStr">
        <is>
          <t>RecruitMilitary / DAV Virtual Career Fairs</t>
        </is>
      </c>
      <c r="B190" s="30" t="inlineStr">
        <is>
          <t>Career services</t>
        </is>
      </c>
      <c r="C190" s="30" t="inlineStr">
        <is>
          <t>Career services</t>
        </is>
      </c>
      <c r="D190" s="31" t="n">
        <v>2</v>
      </c>
      <c r="E190" s="30" t="inlineStr">
        <is>
          <t>Free career coaching, mentoring or hiring events; no credential.</t>
        </is>
      </c>
      <c r="F190" s="30" t="inlineStr">
        <is>
          <t>Depends on your target role (job-search support)</t>
        </is>
      </c>
      <c r="G190" s="32" t="inlineStr">
        <is>
          <t>Rolling</t>
        </is>
      </c>
      <c r="H190" s="33" t="n"/>
      <c r="I190" s="34">
        <f>IF(ISNUMBER(H190),H190-TODAY(),"")</f>
        <v/>
      </c>
      <c r="J190" s="32" t="inlineStr">
        <is>
          <t>No</t>
        </is>
      </c>
      <c r="K190" s="32" t="inlineStr">
        <is>
          <t>No</t>
        </is>
      </c>
      <c r="L190" s="32" t="inlineStr">
        <is>
          <t>No</t>
        </is>
      </c>
      <c r="M190" s="32" t="inlineStr">
        <is>
          <t>Yes</t>
        </is>
      </c>
      <c r="N190" s="32" t="inlineStr">
        <is>
          <t>Check</t>
        </is>
      </c>
      <c r="O190" s="32" t="inlineStr">
        <is>
          <t>Yes</t>
        </is>
      </c>
      <c r="P190" s="32" t="inlineStr">
        <is>
          <t>No</t>
        </is>
      </c>
      <c r="Q190" s="32" t="inlineStr">
        <is>
          <t>No</t>
        </is>
      </c>
      <c r="R190" s="32" t="inlineStr">
        <is>
          <t>No</t>
        </is>
      </c>
      <c r="S190" s="32" t="inlineStr">
        <is>
          <t>No</t>
        </is>
      </c>
      <c r="T190" s="32" t="inlineStr">
        <is>
          <t>Any</t>
        </is>
      </c>
      <c r="U190" s="32" t="inlineStr">
        <is>
          <t>No</t>
        </is>
      </c>
      <c r="V190" s="32" t="inlineStr">
        <is>
          <t>No</t>
        </is>
      </c>
      <c r="W190" s="32" t="inlineStr">
        <is>
          <t>Hybrid</t>
        </is>
      </c>
      <c r="X190" s="32" t="inlineStr">
        <is>
          <t>Free</t>
        </is>
      </c>
      <c r="Y190" s="32" t="inlineStr">
        <is>
          <t>Yes</t>
        </is>
      </c>
      <c r="Z190" s="30" t="inlineStr">
        <is>
          <t>Fellowship</t>
        </is>
      </c>
      <c r="AA190" s="30" t="inlineStr">
        <is>
          <t>Career Transition</t>
        </is>
      </c>
      <c r="AB190" s="30" t="inlineStr">
        <is>
          <t>Free veteran career fairs (virtual and in-person)</t>
        </is>
      </c>
      <c r="AC190" s="30" t="inlineStr">
        <is>
          <t>Free</t>
        </is>
      </c>
      <c r="AD190" s="30" t="inlineStr">
        <is>
          <t>No</t>
        </is>
      </c>
      <c r="AE190" s="30" t="inlineStr">
        <is>
          <t>Virtual / in-person</t>
        </is>
      </c>
      <c r="AF190" s="30" t="inlineStr">
        <is>
          <t>Unknown</t>
        </is>
      </c>
      <c r="AG190" s="30" t="inlineStr">
        <is>
          <t>Ongoing</t>
        </is>
      </c>
      <c r="AH190" s="30" t="inlineStr">
        <is>
          <t>1 day events</t>
        </is>
      </c>
      <c r="AI190" s="30" t="inlineStr">
        <is>
          <t>Nationwide incl. NC</t>
        </is>
      </c>
      <c r="AJ190" s="30" t="inlineStr">
        <is>
          <t>DAV and RecruitMilitary</t>
        </is>
      </c>
      <c r="AK190" s="30" t="inlineStr">
        <is>
          <t>Veterans</t>
        </is>
      </c>
      <c r="AL190" s="30" t="inlineStr">
        <is>
          <t>Verification: Link live (HTTP 200); details from official page/search not fully re-confirmed.</t>
        </is>
      </c>
      <c r="AM190" s="30" t="inlineStr">
        <is>
          <t>Unknown</t>
        </is>
      </c>
      <c r="AN190" s="32" t="inlineStr">
        <is>
          <t>Partly</t>
        </is>
      </c>
      <c r="AO190" s="32" t="inlineStr">
        <is>
          <t>Sep 30, 2026</t>
        </is>
      </c>
      <c r="AP190" s="35" t="inlineStr">
        <is>
          <t>Open</t>
        </is>
      </c>
      <c r="AQ190" s="30" t="inlineStr">
        <is>
          <t>https://www.dav.org/get-help-now/veteran-topics-resources/</t>
        </is>
      </c>
    </row>
    <row r="191" ht="60" customHeight="1">
      <c r="A191" s="36" t="inlineStr">
        <is>
          <t>Semper Fi &amp; America's Fund - Transition / Career support</t>
        </is>
      </c>
      <c r="B191" s="37" t="inlineStr">
        <is>
          <t>Career services</t>
        </is>
      </c>
      <c r="C191" s="37" t="inlineStr">
        <is>
          <t>Career services</t>
        </is>
      </c>
      <c r="D191" s="38" t="n">
        <v>2</v>
      </c>
      <c r="E191" s="37" t="inlineStr">
        <is>
          <t>Case-by-case financial and career transition help for seriously wounded, ill or injured members.</t>
        </is>
      </c>
      <c r="F191" s="37" t="inlineStr">
        <is>
          <t>Depends on your target role (job-search support)</t>
        </is>
      </c>
      <c r="G191" s="39" t="inlineStr">
        <is>
          <t>Rolling</t>
        </is>
      </c>
      <c r="H191" s="40" t="n"/>
      <c r="I191" s="41">
        <f>IF(ISNUMBER(H191),H191-TODAY(),"")</f>
        <v/>
      </c>
      <c r="J191" s="39" t="inlineStr">
        <is>
          <t>No</t>
        </is>
      </c>
      <c r="K191" s="39" t="inlineStr">
        <is>
          <t>No</t>
        </is>
      </c>
      <c r="L191" s="39" t="inlineStr">
        <is>
          <t>No</t>
        </is>
      </c>
      <c r="M191" s="39" t="inlineStr">
        <is>
          <t>Yes</t>
        </is>
      </c>
      <c r="N191" s="39" t="inlineStr">
        <is>
          <t>Yes</t>
        </is>
      </c>
      <c r="O191" s="39" t="inlineStr">
        <is>
          <t>Yes</t>
        </is>
      </c>
      <c r="P191" s="39" t="inlineStr">
        <is>
          <t>No</t>
        </is>
      </c>
      <c r="Q191" s="39" t="inlineStr">
        <is>
          <t>No</t>
        </is>
      </c>
      <c r="R191" s="39" t="inlineStr">
        <is>
          <t>No</t>
        </is>
      </c>
      <c r="S191" s="39" t="inlineStr">
        <is>
          <t>No</t>
        </is>
      </c>
      <c r="T191" s="39" t="inlineStr">
        <is>
          <t>Any</t>
        </is>
      </c>
      <c r="U191" s="39" t="inlineStr">
        <is>
          <t>No</t>
        </is>
      </c>
      <c r="V191" s="39" t="inlineStr">
        <is>
          <t>No</t>
        </is>
      </c>
      <c r="W191" s="39" t="inlineStr">
        <is>
          <t>Check</t>
        </is>
      </c>
      <c r="X191" s="39" t="inlineStr">
        <is>
          <t>Free</t>
        </is>
      </c>
      <c r="Y191" s="39" t="inlineStr">
        <is>
          <t>Yes</t>
        </is>
      </c>
      <c r="Z191" s="37" t="inlineStr">
        <is>
          <t>Counseling</t>
        </is>
      </c>
      <c r="AA191" s="37" t="inlineStr">
        <is>
          <t>Career Transition</t>
        </is>
      </c>
      <c r="AB191" s="37" t="inlineStr">
        <is>
          <t>Financial assistance and career transition (education/cert funding case-by-case) for seriously injured</t>
        </is>
      </c>
      <c r="AC191" s="37" t="inlineStr">
        <is>
          <t>Free</t>
        </is>
      </c>
      <c r="AD191" s="37" t="inlineStr">
        <is>
          <t>Case-by-case grants</t>
        </is>
      </c>
      <c r="AE191" s="37" t="inlineStr">
        <is>
          <t>Varies</t>
        </is>
      </c>
      <c r="AF191" s="37" t="inlineStr">
        <is>
          <t>Unknown</t>
        </is>
      </c>
      <c r="AG191" s="37" t="inlineStr">
        <is>
          <t>Rolling</t>
        </is>
      </c>
      <c r="AH191" s="37" t="inlineStr">
        <is>
          <t>N/A</t>
        </is>
      </c>
      <c r="AI191" s="37" t="inlineStr">
        <is>
          <t>Nationwide</t>
        </is>
      </c>
      <c r="AJ191" s="37" t="inlineStr">
        <is>
          <t>Semper Fi &amp; America's Fund</t>
        </is>
      </c>
      <c r="AK191" s="37" t="inlineStr">
        <is>
          <t>Seriously wounded, ill, injured post-9/11 service members (all branches)</t>
        </is>
      </c>
      <c r="AL191" s="37" t="inlineStr">
        <is>
          <t>Verification: Link live (HTTP 200); details from official page/search not fully re-confirmed. | Correction: site now serves critically wounded, ill or injured members of all branches (plus a Vietnam veterans fund); no era limit stated. Real requirement is serious injury or illness.</t>
        </is>
      </c>
      <c r="AM191" s="37" t="inlineStr">
        <is>
          <t>Unknown</t>
        </is>
      </c>
      <c r="AN191" s="39" t="inlineStr">
        <is>
          <t>Partly</t>
        </is>
      </c>
      <c r="AO191" s="39" t="inlineStr">
        <is>
          <t>Sep 30, 2026</t>
        </is>
      </c>
      <c r="AP191" s="42" t="inlineStr">
        <is>
          <t>Open</t>
        </is>
      </c>
      <c r="AQ191" s="37" t="inlineStr">
        <is>
          <t>https://thefund.org/transition-program/</t>
        </is>
      </c>
    </row>
    <row r="192" ht="60" customHeight="1">
      <c r="A192" s="29" t="inlineStr">
        <is>
          <t>U.S. Department of Labor VETS - HVRP and JVSG</t>
        </is>
      </c>
      <c r="B192" s="30" t="inlineStr">
        <is>
          <t>Career services</t>
        </is>
      </c>
      <c r="C192" s="30" t="inlineStr">
        <is>
          <t>Career services</t>
        </is>
      </c>
      <c r="D192" s="31" t="n">
        <v>2</v>
      </c>
      <c r="E192" s="30" t="inlineStr">
        <is>
          <t>Free career coaching, mentoring or hiring events; no credential.</t>
        </is>
      </c>
      <c r="F192" s="30" t="inlineStr">
        <is>
          <t>Depends on your target role (job-search support)</t>
        </is>
      </c>
      <c r="G192" s="32" t="inlineStr">
        <is>
          <t>Rolling</t>
        </is>
      </c>
      <c r="H192" s="33" t="n"/>
      <c r="I192" s="34">
        <f>IF(ISNUMBER(H192),H192-TODAY(),"")</f>
        <v/>
      </c>
      <c r="J192" s="32" t="inlineStr">
        <is>
          <t>No</t>
        </is>
      </c>
      <c r="K192" s="32" t="inlineStr">
        <is>
          <t>No</t>
        </is>
      </c>
      <c r="L192" s="32" t="inlineStr">
        <is>
          <t>No</t>
        </is>
      </c>
      <c r="M192" s="32" t="inlineStr">
        <is>
          <t>Yes</t>
        </is>
      </c>
      <c r="N192" s="32" t="inlineStr">
        <is>
          <t>Check</t>
        </is>
      </c>
      <c r="O192" s="32" t="inlineStr">
        <is>
          <t>Yes</t>
        </is>
      </c>
      <c r="P192" s="32" t="inlineStr">
        <is>
          <t>No</t>
        </is>
      </c>
      <c r="Q192" s="32" t="inlineStr">
        <is>
          <t>No</t>
        </is>
      </c>
      <c r="R192" s="32" t="inlineStr">
        <is>
          <t>No</t>
        </is>
      </c>
      <c r="S192" s="32" t="inlineStr">
        <is>
          <t>No</t>
        </is>
      </c>
      <c r="T192" s="32" t="inlineStr">
        <is>
          <t>Any</t>
        </is>
      </c>
      <c r="U192" s="32" t="inlineStr">
        <is>
          <t>No</t>
        </is>
      </c>
      <c r="V192" s="32" t="inlineStr">
        <is>
          <t>No</t>
        </is>
      </c>
      <c r="W192" s="32" t="inlineStr">
        <is>
          <t>In-person</t>
        </is>
      </c>
      <c r="X192" s="32" t="inlineStr">
        <is>
          <t>Free</t>
        </is>
      </c>
      <c r="Y192" s="32" t="inlineStr">
        <is>
          <t>Yes</t>
        </is>
      </c>
      <c r="Z192" s="30" t="inlineStr">
        <is>
          <t>Fellowship</t>
        </is>
      </c>
      <c r="AA192" s="30" t="inlineStr">
        <is>
          <t>Career Transition</t>
        </is>
      </c>
      <c r="AB192" s="30" t="inlineStr">
        <is>
          <t>Jobs for Veterans State Grants fund DVOP (Disabled Veterans Outreach Program)/LVER staff; HVRP (Homeless Veterans' Reintegration Program) for homeless vets</t>
        </is>
      </c>
      <c r="AC192" s="30" t="inlineStr">
        <is>
          <t>Free</t>
        </is>
      </c>
      <c r="AD192" s="30" t="inlineStr">
        <is>
          <t>Varies</t>
        </is>
      </c>
      <c r="AE192" s="30" t="inlineStr">
        <is>
          <t>In-person</t>
        </is>
      </c>
      <c r="AF192" s="30" t="inlineStr">
        <is>
          <t>Unknown</t>
        </is>
      </c>
      <c r="AG192" s="30" t="inlineStr">
        <is>
          <t>Rolling</t>
        </is>
      </c>
      <c r="AH192" s="30" t="inlineStr">
        <is>
          <t>N/A</t>
        </is>
      </c>
      <c r="AI192" s="30" t="inlineStr">
        <is>
          <t>Nationwide (via NCWorks in NC)</t>
        </is>
      </c>
      <c r="AJ192" s="30" t="inlineStr">
        <is>
          <t>U.S. Department of Labor VETS</t>
        </is>
      </c>
      <c r="AK192" s="30" t="inlineStr">
        <is>
          <t>Veterans with significant barriers (incl. service-connected disability)</t>
        </is>
      </c>
      <c r="AL192" s="30" t="inlineStr">
        <is>
          <t>Verification: Site blocks automated checks (HTTP 403); link format confirmed via search.</t>
        </is>
      </c>
      <c r="AM192" s="30" t="inlineStr">
        <is>
          <t>Unknown</t>
        </is>
      </c>
      <c r="AN192" s="32" t="inlineStr">
        <is>
          <t>Partly</t>
        </is>
      </c>
      <c r="AO192" s="32" t="inlineStr">
        <is>
          <t>Sep 30, 2026</t>
        </is>
      </c>
      <c r="AP192" s="35" t="inlineStr">
        <is>
          <t>Open</t>
        </is>
      </c>
      <c r="AQ192" s="30" t="inlineStr">
        <is>
          <t>https://www.dol.gov/agencies/vets</t>
        </is>
      </c>
    </row>
    <row r="193" ht="60" customHeight="1">
      <c r="A193" s="36" t="inlineStr">
        <is>
          <t>Veteran Jobs Mission</t>
        </is>
      </c>
      <c r="B193" s="37" t="inlineStr">
        <is>
          <t>Career services</t>
        </is>
      </c>
      <c r="C193" s="37" t="inlineStr">
        <is>
          <t>Career services</t>
        </is>
      </c>
      <c r="D193" s="38" t="n">
        <v>2</v>
      </c>
      <c r="E193" s="37" t="inlineStr">
        <is>
          <t>Free career coaching, mentoring or hiring events; no credential.</t>
        </is>
      </c>
      <c r="F193" s="37" t="inlineStr">
        <is>
          <t>Depends on your target role (job-search support)</t>
        </is>
      </c>
      <c r="G193" s="39" t="inlineStr">
        <is>
          <t>Rolling</t>
        </is>
      </c>
      <c r="H193" s="40" t="n"/>
      <c r="I193" s="41">
        <f>IF(ISNUMBER(H193),H193-TODAY(),"")</f>
        <v/>
      </c>
      <c r="J193" s="39" t="inlineStr">
        <is>
          <t>No</t>
        </is>
      </c>
      <c r="K193" s="39" t="inlineStr">
        <is>
          <t>No</t>
        </is>
      </c>
      <c r="L193" s="39" t="inlineStr">
        <is>
          <t>No</t>
        </is>
      </c>
      <c r="M193" s="39" t="inlineStr">
        <is>
          <t>Yes</t>
        </is>
      </c>
      <c r="N193" s="39" t="inlineStr">
        <is>
          <t>Check</t>
        </is>
      </c>
      <c r="O193" s="39" t="inlineStr">
        <is>
          <t>Yes</t>
        </is>
      </c>
      <c r="P193" s="39" t="inlineStr">
        <is>
          <t>No</t>
        </is>
      </c>
      <c r="Q193" s="39" t="inlineStr">
        <is>
          <t>No</t>
        </is>
      </c>
      <c r="R193" s="39" t="inlineStr">
        <is>
          <t>No</t>
        </is>
      </c>
      <c r="S193" s="39" t="inlineStr">
        <is>
          <t>No</t>
        </is>
      </c>
      <c r="T193" s="39" t="inlineStr">
        <is>
          <t>Any</t>
        </is>
      </c>
      <c r="U193" s="39" t="inlineStr">
        <is>
          <t>No</t>
        </is>
      </c>
      <c r="V193" s="39" t="inlineStr">
        <is>
          <t>No</t>
        </is>
      </c>
      <c r="W193" s="39" t="inlineStr">
        <is>
          <t>Online</t>
        </is>
      </c>
      <c r="X193" s="39" t="inlineStr">
        <is>
          <t>Free</t>
        </is>
      </c>
      <c r="Y193" s="39" t="inlineStr">
        <is>
          <t>Yes</t>
        </is>
      </c>
      <c r="Z193" s="37" t="inlineStr">
        <is>
          <t>Fellowship</t>
        </is>
      </c>
      <c r="AA193" s="37" t="inlineStr">
        <is>
          <t>Career Transition</t>
        </is>
      </c>
      <c r="AB193" s="37" t="inlineStr">
        <is>
          <t>Coalition of 200+ companies committed to hiring veterans; job board</t>
        </is>
      </c>
      <c r="AC193" s="37" t="inlineStr">
        <is>
          <t>Free</t>
        </is>
      </c>
      <c r="AD193" s="37" t="inlineStr">
        <is>
          <t>No</t>
        </is>
      </c>
      <c r="AE193" s="37" t="inlineStr">
        <is>
          <t>Online</t>
        </is>
      </c>
      <c r="AF193" s="37" t="inlineStr">
        <is>
          <t>Unknown</t>
        </is>
      </c>
      <c r="AG193" s="37" t="inlineStr">
        <is>
          <t>Rolling</t>
        </is>
      </c>
      <c r="AH193" s="37" t="inlineStr">
        <is>
          <t>N/A</t>
        </is>
      </c>
      <c r="AI193" s="37" t="inlineStr">
        <is>
          <t>Nationwide</t>
        </is>
      </c>
      <c r="AJ193" s="37" t="inlineStr">
        <is>
          <t>Veteran Jobs Mission coalition</t>
        </is>
      </c>
      <c r="AK193" s="37" t="inlineStr">
        <is>
          <t>Veterans</t>
        </is>
      </c>
      <c r="AL193" s="37" t="inlineStr">
        <is>
          <t>Verification: Link live (HTTP 200); details from official page/search not fully re-confirmed.</t>
        </is>
      </c>
      <c r="AM193" s="37" t="inlineStr">
        <is>
          <t>Unknown</t>
        </is>
      </c>
      <c r="AN193" s="39" t="inlineStr">
        <is>
          <t>Partly</t>
        </is>
      </c>
      <c r="AO193" s="39" t="inlineStr">
        <is>
          <t>Sep 30, 2026</t>
        </is>
      </c>
      <c r="AP193" s="42" t="inlineStr">
        <is>
          <t>Open</t>
        </is>
      </c>
      <c r="AQ193" s="37" t="inlineStr">
        <is>
          <t>https://www.veteranjobsmission.com/veteran-resources</t>
        </is>
      </c>
    </row>
    <row r="194" ht="60" customHeight="1">
      <c r="A194" s="29" t="inlineStr">
        <is>
          <t>Veterans Upward Bound - Catholic University</t>
        </is>
      </c>
      <c r="B194" s="30" t="inlineStr">
        <is>
          <t>Career services</t>
        </is>
      </c>
      <c r="C194" s="30" t="inlineStr">
        <is>
          <t>Career services; Cyber</t>
        </is>
      </c>
      <c r="D194" s="31" t="n">
        <v>2</v>
      </c>
      <c r="E194" s="30" t="inlineStr">
        <is>
          <t>Free career coaching, mentoring or hiring events; no credential.</t>
        </is>
      </c>
      <c r="F194" s="30" t="inlineStr">
        <is>
          <t>Depends on your target role (job-search support)</t>
        </is>
      </c>
      <c r="G194" s="32" t="inlineStr">
        <is>
          <t>Rolling</t>
        </is>
      </c>
      <c r="H194" s="33" t="n"/>
      <c r="I194" s="34">
        <f>IF(ISNUMBER(H194),H194-TODAY(),"")</f>
        <v/>
      </c>
      <c r="J194" s="32" t="inlineStr">
        <is>
          <t>No</t>
        </is>
      </c>
      <c r="K194" s="32" t="inlineStr">
        <is>
          <t>No</t>
        </is>
      </c>
      <c r="L194" s="32" t="inlineStr">
        <is>
          <t>No</t>
        </is>
      </c>
      <c r="M194" s="32" t="inlineStr">
        <is>
          <t>Yes</t>
        </is>
      </c>
      <c r="N194" s="32" t="inlineStr">
        <is>
          <t>Check</t>
        </is>
      </c>
      <c r="O194" s="32" t="inlineStr">
        <is>
          <t>Yes</t>
        </is>
      </c>
      <c r="P194" s="32" t="inlineStr">
        <is>
          <t>No</t>
        </is>
      </c>
      <c r="Q194" s="32" t="inlineStr">
        <is>
          <t>No</t>
        </is>
      </c>
      <c r="R194" s="32" t="inlineStr">
        <is>
          <t>No</t>
        </is>
      </c>
      <c r="S194" s="32" t="inlineStr">
        <is>
          <t>No</t>
        </is>
      </c>
      <c r="T194" s="32" t="inlineStr">
        <is>
          <t>DC</t>
        </is>
      </c>
      <c r="U194" s="32" t="inlineStr">
        <is>
          <t>No</t>
        </is>
      </c>
      <c r="V194" s="32" t="inlineStr">
        <is>
          <t>No</t>
        </is>
      </c>
      <c r="W194" s="32" t="inlineStr">
        <is>
          <t>Hybrid</t>
        </is>
      </c>
      <c r="X194" s="32" t="inlineStr">
        <is>
          <t>Free</t>
        </is>
      </c>
      <c r="Y194" s="32" t="inlineStr">
        <is>
          <t>Yes</t>
        </is>
      </c>
      <c r="Z194" s="30" t="inlineStr">
        <is>
          <t>Bootcamp</t>
        </is>
      </c>
      <c r="AA194" s="30" t="inlineStr">
        <is>
          <t>Cybersecurity, Career Transition</t>
        </is>
      </c>
      <c r="AB194" s="30" t="inlineStr">
        <is>
          <t>Free academic prep and certification training referrals</t>
        </is>
      </c>
      <c r="AC194" s="30" t="inlineStr">
        <is>
          <t>Free</t>
        </is>
      </c>
      <c r="AD194" s="30" t="inlineStr">
        <is>
          <t>No</t>
        </is>
      </c>
      <c r="AE194" s="30" t="inlineStr">
        <is>
          <t>Online / in-person</t>
        </is>
      </c>
      <c r="AF194" s="30" t="inlineStr">
        <is>
          <t>Rolling</t>
        </is>
      </c>
      <c r="AG194" s="30" t="inlineStr">
        <is>
          <t>Rolling</t>
        </is>
      </c>
      <c r="AH194" s="30" t="inlineStr">
        <is>
          <t>Varies</t>
        </is>
      </c>
      <c r="AI194" s="30" t="inlineStr">
        <is>
          <t>Washington, DC area</t>
        </is>
      </c>
      <c r="AJ194" s="30" t="inlineStr">
        <is>
          <t>Catholic University of America (TRIO)</t>
        </is>
      </c>
      <c r="AK194" s="30" t="inlineStr">
        <is>
          <t>Low-income and/or first-generation veterans (TRIO rules), DC area</t>
        </is>
      </c>
      <c r="AL194" s="30" t="inlineStr">
        <is>
          <t>Verification: Link live (HTTP 200); details from official page/search not fully re-confirmed.</t>
        </is>
      </c>
      <c r="AM194" s="30" t="inlineStr">
        <is>
          <t>Unknown</t>
        </is>
      </c>
      <c r="AN194" s="32" t="inlineStr">
        <is>
          <t>Partly</t>
        </is>
      </c>
      <c r="AO194" s="32" t="inlineStr">
        <is>
          <t>Sep 30, 2026</t>
        </is>
      </c>
      <c r="AP194" s="35" t="inlineStr">
        <is>
          <t>Open</t>
        </is>
      </c>
      <c r="AQ194" s="30" t="inlineStr">
        <is>
          <t>https://vub.catholic.edu/free-online-cybersecurity-certification-training/</t>
        </is>
      </c>
    </row>
    <row r="195" ht="60" customHeight="1">
      <c r="A195" s="36" t="inlineStr">
        <is>
          <t>Google Cloud Skills Boost for Veterans</t>
        </is>
      </c>
      <c r="B195" s="37" t="inlineStr">
        <is>
          <t>Cloud</t>
        </is>
      </c>
      <c r="C195" s="37" t="inlineStr">
        <is>
          <t>Cloud</t>
        </is>
      </c>
      <c r="D195" s="38" t="n">
        <v>2</v>
      </c>
      <c r="E195" s="37" t="inlineStr">
        <is>
          <t>Free course with a completion certificate at most; builds skills, low weight with employers.</t>
        </is>
      </c>
      <c r="F195" s="37" t="inlineStr">
        <is>
          <t>Cloud Engineer; Cloud Solutions Architect; DevOps Engineer</t>
        </is>
      </c>
      <c r="G195" s="39" t="inlineStr">
        <is>
          <t>Rolling</t>
        </is>
      </c>
      <c r="H195" s="40" t="n"/>
      <c r="I195" s="41">
        <f>IF(ISNUMBER(H195),H195-TODAY(),"")</f>
        <v/>
      </c>
      <c r="J195" s="39" t="inlineStr">
        <is>
          <t>No</t>
        </is>
      </c>
      <c r="K195" s="39" t="inlineStr">
        <is>
          <t>No</t>
        </is>
      </c>
      <c r="L195" s="39" t="inlineStr">
        <is>
          <t>No</t>
        </is>
      </c>
      <c r="M195" s="39" t="inlineStr">
        <is>
          <t>Yes</t>
        </is>
      </c>
      <c r="N195" s="39" t="inlineStr">
        <is>
          <t>Check</t>
        </is>
      </c>
      <c r="O195" s="39" t="inlineStr">
        <is>
          <t>Yes</t>
        </is>
      </c>
      <c r="P195" s="39" t="inlineStr">
        <is>
          <t>No</t>
        </is>
      </c>
      <c r="Q195" s="39" t="inlineStr">
        <is>
          <t>No</t>
        </is>
      </c>
      <c r="R195" s="39" t="inlineStr">
        <is>
          <t>No</t>
        </is>
      </c>
      <c r="S195" s="39" t="inlineStr">
        <is>
          <t>No</t>
        </is>
      </c>
      <c r="T195" s="39" t="inlineStr">
        <is>
          <t>Any</t>
        </is>
      </c>
      <c r="U195" s="39" t="inlineStr">
        <is>
          <t>No</t>
        </is>
      </c>
      <c r="V195" s="39" t="inlineStr">
        <is>
          <t>No</t>
        </is>
      </c>
      <c r="W195" s="39" t="inlineStr">
        <is>
          <t>Online</t>
        </is>
      </c>
      <c r="X195" s="39" t="inlineStr">
        <is>
          <t>Free</t>
        </is>
      </c>
      <c r="Y195" s="39" t="inlineStr">
        <is>
          <t>Yes</t>
        </is>
      </c>
      <c r="Z195" s="37" t="inlineStr">
        <is>
          <t>Cert</t>
        </is>
      </c>
      <c r="AA195" s="37" t="inlineStr">
        <is>
          <t>Cloud</t>
        </is>
      </c>
      <c r="AB195" s="37" t="inlineStr">
        <is>
          <t>Free Google Cloud training credits/learning paths for veteran programs</t>
        </is>
      </c>
      <c r="AC195" s="37" t="inlineStr">
        <is>
          <t>Free (when offered)</t>
        </is>
      </c>
      <c r="AD195" s="37" t="inlineStr">
        <is>
          <t>No</t>
        </is>
      </c>
      <c r="AE195" s="37" t="inlineStr">
        <is>
          <t>Online</t>
        </is>
      </c>
      <c r="AF195" s="37" t="inlineStr">
        <is>
          <t>Unknown</t>
        </is>
      </c>
      <c r="AG195" s="37" t="inlineStr">
        <is>
          <t>Varies</t>
        </is>
      </c>
      <c r="AH195" s="37" t="inlineStr">
        <is>
          <t>Self-paced</t>
        </is>
      </c>
      <c r="AI195" s="37" t="inlineStr">
        <is>
          <t>Nationwide</t>
        </is>
      </c>
      <c r="AJ195" s="37" t="inlineStr">
        <is>
          <t>Google Cloud</t>
        </is>
      </c>
      <c r="AK195" s="37" t="inlineStr">
        <is>
          <t>Veterans via program partners</t>
        </is>
      </c>
      <c r="AL195" s="37" t="inlineStr">
        <is>
          <t>Offer availability varies; verify before relying on it. | Verification: Link live (HTTP 200); details from official page/search not fully re-confirmed. | Oct 4, 2026 check: Google Cloud Skills Boost is now "Google Skills".</t>
        </is>
      </c>
      <c r="AM195" s="37" t="inlineStr">
        <is>
          <t>Unknown</t>
        </is>
      </c>
      <c r="AN195" s="39" t="inlineStr">
        <is>
          <t>Partly</t>
        </is>
      </c>
      <c r="AO195" s="39" t="inlineStr">
        <is>
          <t>Oct 4, 2026</t>
        </is>
      </c>
      <c r="AP195" s="42" t="inlineStr">
        <is>
          <t>Open</t>
        </is>
      </c>
      <c r="AQ195" s="37" t="inlineStr">
        <is>
          <t>https://www.skills.google/</t>
        </is>
      </c>
    </row>
    <row r="196" ht="60" customHeight="1">
      <c r="A196" s="29" t="inlineStr">
        <is>
          <t>CISA Learning (replaced FedVTE)</t>
        </is>
      </c>
      <c r="B196" s="30" t="inlineStr">
        <is>
          <t>Cyber</t>
        </is>
      </c>
      <c r="C196" s="30" t="inlineStr">
        <is>
          <t>Cyber</t>
        </is>
      </c>
      <c r="D196" s="31" t="n">
        <v>2</v>
      </c>
      <c r="E196" s="30" t="inlineStr">
        <is>
          <t>Free course with a completion certificate at most; builds skills, low weight with employers.</t>
        </is>
      </c>
      <c r="F196" s="30" t="inlineStr">
        <is>
          <t>Cybersecurity Analyst; SOC Analyst; Security Engineer</t>
        </is>
      </c>
      <c r="G196" s="32" t="inlineStr">
        <is>
          <t>Rolling</t>
        </is>
      </c>
      <c r="H196" s="33" t="n"/>
      <c r="I196" s="34">
        <f>IF(ISNUMBER(H196),H196-TODAY(),"")</f>
        <v/>
      </c>
      <c r="J196" s="32" t="inlineStr">
        <is>
          <t>No</t>
        </is>
      </c>
      <c r="K196" s="32" t="inlineStr">
        <is>
          <t>No</t>
        </is>
      </c>
      <c r="L196" s="32" t="inlineStr">
        <is>
          <t>No</t>
        </is>
      </c>
      <c r="M196" s="32" t="inlineStr">
        <is>
          <t>Yes</t>
        </is>
      </c>
      <c r="N196" s="32" t="inlineStr">
        <is>
          <t>Check</t>
        </is>
      </c>
      <c r="O196" s="32" t="inlineStr">
        <is>
          <t>Yes</t>
        </is>
      </c>
      <c r="P196" s="32" t="inlineStr">
        <is>
          <t>No</t>
        </is>
      </c>
      <c r="Q196" s="32" t="inlineStr">
        <is>
          <t>No</t>
        </is>
      </c>
      <c r="R196" s="32" t="inlineStr">
        <is>
          <t>No</t>
        </is>
      </c>
      <c r="S196" s="32" t="inlineStr">
        <is>
          <t>No</t>
        </is>
      </c>
      <c r="T196" s="32" t="inlineStr">
        <is>
          <t>Any</t>
        </is>
      </c>
      <c r="U196" s="32" t="inlineStr">
        <is>
          <t>No</t>
        </is>
      </c>
      <c r="V196" s="32" t="inlineStr">
        <is>
          <t>No</t>
        </is>
      </c>
      <c r="W196" s="32" t="inlineStr">
        <is>
          <t>Online</t>
        </is>
      </c>
      <c r="X196" s="32" t="inlineStr">
        <is>
          <t>Free</t>
        </is>
      </c>
      <c r="Y196" s="32" t="inlineStr">
        <is>
          <t>Yes</t>
        </is>
      </c>
      <c r="Z196" s="30" t="inlineStr">
        <is>
          <t>Cert</t>
        </is>
      </c>
      <c r="AA196" s="30" t="inlineStr">
        <is>
          <t>Cybersecurity</t>
        </is>
      </c>
      <c r="AB196" s="30" t="inlineStr">
        <is>
          <t>850+ hours free cybersecurity courses (incl. Security+ prep content)</t>
        </is>
      </c>
      <c r="AC196" s="30" t="inlineStr">
        <is>
          <t>Free</t>
        </is>
      </c>
      <c r="AD196" s="30" t="inlineStr">
        <is>
          <t>No</t>
        </is>
      </c>
      <c r="AE196" s="30" t="inlineStr">
        <is>
          <t>Online self-paced</t>
        </is>
      </c>
      <c r="AF196" s="30" t="inlineStr">
        <is>
          <t>Rolling</t>
        </is>
      </c>
      <c r="AG196" s="30" t="inlineStr">
        <is>
          <t>Anytime</t>
        </is>
      </c>
      <c r="AH196" s="30" t="inlineStr">
        <is>
          <t>Self-paced</t>
        </is>
      </c>
      <c r="AI196" s="30" t="inlineStr">
        <is>
          <t>Online</t>
        </is>
      </c>
      <c r="AJ196" s="30" t="inlineStr">
        <is>
          <t>Cybersecurity and Infrastructure Security Agency</t>
        </is>
      </c>
      <c r="AK196" s="30" t="inlineStr">
        <is>
          <t>Veterans and public (some content for gov only; verify)</t>
        </is>
      </c>
      <c r="AL196" s="30" t="inlineStr">
        <is>
          <t>Verification: Link live (HTTP 200); details from official page/search not fully re-confirmed.</t>
        </is>
      </c>
      <c r="AM196" s="30" t="inlineStr">
        <is>
          <t>Unknown</t>
        </is>
      </c>
      <c r="AN196" s="32" t="inlineStr">
        <is>
          <t>Partly</t>
        </is>
      </c>
      <c r="AO196" s="32" t="inlineStr">
        <is>
          <t>Sep 30, 2026</t>
        </is>
      </c>
      <c r="AP196" s="35" t="inlineStr">
        <is>
          <t>Open</t>
        </is>
      </c>
      <c r="AQ196" s="30" t="inlineStr">
        <is>
          <t>https://niccs.cisa.gov/audience/cybersecurity-veterans</t>
        </is>
      </c>
    </row>
    <row r="197" ht="60" customHeight="1">
      <c r="A197" s="36" t="inlineStr">
        <is>
          <t>Cybrary for Veterans</t>
        </is>
      </c>
      <c r="B197" s="37" t="inlineStr">
        <is>
          <t>Cyber</t>
        </is>
      </c>
      <c r="C197" s="37" t="inlineStr">
        <is>
          <t>Cyber; IT/Software</t>
        </is>
      </c>
      <c r="D197" s="38" t="n">
        <v>2</v>
      </c>
      <c r="E197" s="37" t="inlineStr">
        <is>
          <t>Free course with a completion certificate at most; builds skills, low weight with employers.</t>
        </is>
      </c>
      <c r="F197" s="37" t="inlineStr">
        <is>
          <t>Cybersecurity Analyst; SOC Analyst; Security Engineer</t>
        </is>
      </c>
      <c r="G197" s="39" t="inlineStr">
        <is>
          <t>Rolling</t>
        </is>
      </c>
      <c r="H197" s="40" t="n"/>
      <c r="I197" s="41">
        <f>IF(ISNUMBER(H197),H197-TODAY(),"")</f>
        <v/>
      </c>
      <c r="J197" s="39" t="inlineStr">
        <is>
          <t>No</t>
        </is>
      </c>
      <c r="K197" s="39" t="inlineStr">
        <is>
          <t>No</t>
        </is>
      </c>
      <c r="L197" s="39" t="inlineStr">
        <is>
          <t>No</t>
        </is>
      </c>
      <c r="M197" s="39" t="inlineStr">
        <is>
          <t>Yes</t>
        </is>
      </c>
      <c r="N197" s="39" t="inlineStr">
        <is>
          <t>Check</t>
        </is>
      </c>
      <c r="O197" s="39" t="inlineStr">
        <is>
          <t>Yes</t>
        </is>
      </c>
      <c r="P197" s="39" t="inlineStr">
        <is>
          <t>No</t>
        </is>
      </c>
      <c r="Q197" s="39" t="inlineStr">
        <is>
          <t>No</t>
        </is>
      </c>
      <c r="R197" s="39" t="inlineStr">
        <is>
          <t>No</t>
        </is>
      </c>
      <c r="S197" s="39" t="inlineStr">
        <is>
          <t>No</t>
        </is>
      </c>
      <c r="T197" s="39" t="inlineStr">
        <is>
          <t>Any</t>
        </is>
      </c>
      <c r="U197" s="39" t="inlineStr">
        <is>
          <t>No</t>
        </is>
      </c>
      <c r="V197" s="39" t="inlineStr">
        <is>
          <t>No</t>
        </is>
      </c>
      <c r="W197" s="39" t="inlineStr">
        <is>
          <t>Online</t>
        </is>
      </c>
      <c r="X197" s="39" t="inlineStr">
        <is>
          <t>Free</t>
        </is>
      </c>
      <c r="Y197" s="39" t="inlineStr">
        <is>
          <t>Yes</t>
        </is>
      </c>
      <c r="Z197" s="37" t="inlineStr">
        <is>
          <t>Cert</t>
        </is>
      </c>
      <c r="AA197" s="37" t="inlineStr">
        <is>
          <t>Cybersecurity, Information Technology</t>
        </is>
      </c>
      <c r="AB197" s="37" t="inlineStr">
        <is>
          <t>Free/discounted Cybrary Insider Pro access via veteran partners</t>
        </is>
      </c>
      <c r="AC197" s="37" t="inlineStr">
        <is>
          <t>Free via partner when offered</t>
        </is>
      </c>
      <c r="AD197" s="37" t="inlineStr">
        <is>
          <t>No</t>
        </is>
      </c>
      <c r="AE197" s="37" t="inlineStr">
        <is>
          <t>Online</t>
        </is>
      </c>
      <c r="AF197" s="37" t="inlineStr">
        <is>
          <t>Unknown</t>
        </is>
      </c>
      <c r="AG197" s="37" t="inlineStr">
        <is>
          <t>Varies</t>
        </is>
      </c>
      <c r="AH197" s="37" t="inlineStr">
        <is>
          <t>Self-paced</t>
        </is>
      </c>
      <c r="AI197" s="37" t="inlineStr">
        <is>
          <t>Nationwide</t>
        </is>
      </c>
      <c r="AJ197" s="37" t="inlineStr">
        <is>
          <t>Cybrary</t>
        </is>
      </c>
      <c r="AK197" s="37" t="inlineStr">
        <is>
          <t>Veterans via partners</t>
        </is>
      </c>
      <c r="AL197" s="37" t="inlineStr">
        <is>
          <t>Verification: Link live (HTTP 200); details from official page/search not fully re-confirmed.</t>
        </is>
      </c>
      <c r="AM197" s="37" t="inlineStr">
        <is>
          <t>Unknown</t>
        </is>
      </c>
      <c r="AN197" s="39" t="inlineStr">
        <is>
          <t>Partly</t>
        </is>
      </c>
      <c r="AO197" s="39" t="inlineStr">
        <is>
          <t>Sep 30, 2026</t>
        </is>
      </c>
      <c r="AP197" s="42" t="inlineStr">
        <is>
          <t>Open</t>
        </is>
      </c>
      <c r="AQ197" s="37" t="inlineStr">
        <is>
          <t>https://www.cybrary.it/</t>
        </is>
      </c>
    </row>
    <row r="198" ht="60" customHeight="1">
      <c r="A198" s="29" t="inlineStr">
        <is>
          <t>SVA Cybersecurity Certificate (Google Cybersecurity Professional Certificate)</t>
        </is>
      </c>
      <c r="B198" s="30" t="inlineStr">
        <is>
          <t>Cyber</t>
        </is>
      </c>
      <c r="C198" s="30" t="inlineStr">
        <is>
          <t>Cyber</t>
        </is>
      </c>
      <c r="D198" s="31" t="n">
        <v>2</v>
      </c>
      <c r="E198" s="30" t="inlineStr">
        <is>
          <t>Vendor badge or course certificate; good for skills, limited weight with employers.</t>
        </is>
      </c>
      <c r="F198" s="30" t="inlineStr">
        <is>
          <t>Cybersecurity Analyst; SOC Analyst; Security Engineer</t>
        </is>
      </c>
      <c r="G198" s="32" t="inlineStr">
        <is>
          <t>Rolling</t>
        </is>
      </c>
      <c r="H198" s="33" t="n"/>
      <c r="I198" s="34">
        <f>IF(ISNUMBER(H198),H198-TODAY(),"")</f>
        <v/>
      </c>
      <c r="J198" s="32" t="inlineStr">
        <is>
          <t>No</t>
        </is>
      </c>
      <c r="K198" s="32" t="inlineStr">
        <is>
          <t>No</t>
        </is>
      </c>
      <c r="L198" s="32" t="inlineStr">
        <is>
          <t>No</t>
        </is>
      </c>
      <c r="M198" s="32" t="inlineStr">
        <is>
          <t>Yes</t>
        </is>
      </c>
      <c r="N198" s="32" t="inlineStr">
        <is>
          <t>Check</t>
        </is>
      </c>
      <c r="O198" s="32" t="inlineStr">
        <is>
          <t>Yes</t>
        </is>
      </c>
      <c r="P198" s="32" t="inlineStr">
        <is>
          <t>No</t>
        </is>
      </c>
      <c r="Q198" s="32" t="inlineStr">
        <is>
          <t>No</t>
        </is>
      </c>
      <c r="R198" s="32" t="inlineStr">
        <is>
          <t>No</t>
        </is>
      </c>
      <c r="S198" s="32" t="inlineStr">
        <is>
          <t>No</t>
        </is>
      </c>
      <c r="T198" s="32" t="inlineStr">
        <is>
          <t>Any</t>
        </is>
      </c>
      <c r="U198" s="32" t="inlineStr">
        <is>
          <t>No</t>
        </is>
      </c>
      <c r="V198" s="32" t="inlineStr">
        <is>
          <t>No</t>
        </is>
      </c>
      <c r="W198" s="32" t="inlineStr">
        <is>
          <t>Online</t>
        </is>
      </c>
      <c r="X198" s="32" t="inlineStr">
        <is>
          <t>Free</t>
        </is>
      </c>
      <c r="Y198" s="32" t="inlineStr">
        <is>
          <t>Yes</t>
        </is>
      </c>
      <c r="Z198" s="30" t="inlineStr">
        <is>
          <t>Cert</t>
        </is>
      </c>
      <c r="AA198" s="30" t="inlineStr">
        <is>
          <t>Cybersecurity</t>
        </is>
      </c>
      <c r="AB198" s="30" t="inlineStr">
        <is>
          <t>Free Google Cybersecurity Professional Certificate via SVA (Student Veterans of America) Professional Development Series</t>
        </is>
      </c>
      <c r="AC198" s="30" t="inlineStr">
        <is>
          <t>Free</t>
        </is>
      </c>
      <c r="AD198" s="30" t="inlineStr">
        <is>
          <t>No</t>
        </is>
      </c>
      <c r="AE198" s="30" t="inlineStr">
        <is>
          <t>Online</t>
        </is>
      </c>
      <c r="AF198" s="30" t="inlineStr">
        <is>
          <t>Unknown</t>
        </is>
      </c>
      <c r="AG198" s="30" t="inlineStr">
        <is>
          <t>Rolling</t>
        </is>
      </c>
      <c r="AH198" s="30" t="inlineStr">
        <is>
          <t>Self-paced (~6 months)</t>
        </is>
      </c>
      <c r="AI198" s="30" t="inlineStr">
        <is>
          <t>Online</t>
        </is>
      </c>
      <c r="AJ198" s="30" t="inlineStr">
        <is>
          <t>Student Veterans of America</t>
        </is>
      </c>
      <c r="AK198" s="30" t="inlineStr">
        <is>
          <t>Student veterans / SVA (Student Veterans of America) community (check criteria)</t>
        </is>
      </c>
      <c r="AL198" s="30" t="inlineStr">
        <is>
          <t>Verification: Link live (HTTP 200); details from official page/search not fully re-confirmed.</t>
        </is>
      </c>
      <c r="AM198" s="30" t="inlineStr">
        <is>
          <t>Unknown</t>
        </is>
      </c>
      <c r="AN198" s="32" t="inlineStr">
        <is>
          <t>Partly</t>
        </is>
      </c>
      <c r="AO198" s="32" t="inlineStr">
        <is>
          <t>Sep 30, 2026</t>
        </is>
      </c>
      <c r="AP198" s="35" t="inlineStr">
        <is>
          <t>Open</t>
        </is>
      </c>
      <c r="AQ198" s="30" t="inlineStr">
        <is>
          <t>https://studentveterans.org/success-hub/career-center/professional-development-series/cybersecurity-certificate/</t>
        </is>
      </c>
    </row>
    <row r="199" ht="60" customHeight="1">
      <c r="A199" s="36" t="inlineStr">
        <is>
          <t>EBV Accelerate (EBV-A)</t>
        </is>
      </c>
      <c r="B199" s="37" t="inlineStr">
        <is>
          <t>Entrepreneurship</t>
        </is>
      </c>
      <c r="C199" s="37" t="inlineStr">
        <is>
          <t>Entrepreneurship</t>
        </is>
      </c>
      <c r="D199" s="38" t="n">
        <v>2</v>
      </c>
      <c r="E199" s="37" t="inlineStr">
        <is>
          <t>Entrepreneurship training with a certificate of completion and network; most useful to founders. (Currently closed.)</t>
        </is>
      </c>
      <c r="F199" s="37" t="inlineStr">
        <is>
          <t>Founder / Small Business Owner; Business Development Manager</t>
        </is>
      </c>
      <c r="G199" s="39" t="inlineStr">
        <is>
          <t>Closed</t>
        </is>
      </c>
      <c r="H199" s="40" t="inlineStr">
        <is>
          <t>Unknown</t>
        </is>
      </c>
      <c r="I199" s="41">
        <f>IF(ISNUMBER(H199),H199-TODAY(),"")</f>
        <v/>
      </c>
      <c r="J199" s="39" t="inlineStr">
        <is>
          <t>No</t>
        </is>
      </c>
      <c r="K199" s="39" t="inlineStr">
        <is>
          <t>No</t>
        </is>
      </c>
      <c r="L199" s="39" t="inlineStr">
        <is>
          <t>No</t>
        </is>
      </c>
      <c r="M199" s="39" t="inlineStr">
        <is>
          <t>Yes</t>
        </is>
      </c>
      <c r="N199" s="39" t="inlineStr">
        <is>
          <t>Check</t>
        </is>
      </c>
      <c r="O199" s="39" t="inlineStr">
        <is>
          <t>Yes</t>
        </is>
      </c>
      <c r="P199" s="39" t="inlineStr">
        <is>
          <t>No</t>
        </is>
      </c>
      <c r="Q199" s="39" t="inlineStr">
        <is>
          <t>No</t>
        </is>
      </c>
      <c r="R199" s="39" t="inlineStr">
        <is>
          <t>No</t>
        </is>
      </c>
      <c r="S199" s="39" t="inlineStr">
        <is>
          <t>No</t>
        </is>
      </c>
      <c r="T199" s="39" t="inlineStr">
        <is>
          <t>Any</t>
        </is>
      </c>
      <c r="U199" s="39" t="inlineStr">
        <is>
          <t>No</t>
        </is>
      </c>
      <c r="V199" s="39" t="inlineStr">
        <is>
          <t>Yes</t>
        </is>
      </c>
      <c r="W199" s="39" t="inlineStr">
        <is>
          <t>Hybrid</t>
        </is>
      </c>
      <c r="X199" s="39" t="inlineStr">
        <is>
          <t>Free</t>
        </is>
      </c>
      <c r="Y199" s="39" t="inlineStr">
        <is>
          <t>Yes</t>
        </is>
      </c>
      <c r="Z199" s="37" t="inlineStr">
        <is>
          <t>Bootcamp</t>
        </is>
      </c>
      <c r="AA199" s="37" t="inlineStr">
        <is>
          <t>Entrepreneurship</t>
        </is>
      </c>
      <c r="AB199" s="37" t="inlineStr">
        <is>
          <t>Growth accelerator for existing veteran businesses with revenue</t>
        </is>
      </c>
      <c r="AC199" s="37" t="inlineStr">
        <is>
          <t>Free</t>
        </is>
      </c>
      <c r="AD199" s="37" t="inlineStr">
        <is>
          <t>Residency costs covered (per IVMF; verify)</t>
        </is>
      </c>
      <c r="AE199" s="37" t="inlineStr">
        <is>
          <t>Hybrid</t>
        </is>
      </c>
      <c r="AF199" s="37" t="inlineStr">
        <is>
          <t>Sep 11, 2026 (passed)</t>
        </is>
      </c>
      <c r="AG199" s="37" t="inlineStr">
        <is>
          <t>Sep 21, 2026</t>
        </is>
      </c>
      <c r="AH199" s="37" t="inlineStr">
        <is>
          <t>Ph I Sep 21-Oct 11, 2026; Ph II Oct 26-29, 2026</t>
        </is>
      </c>
      <c r="AI199" s="37" t="inlineStr">
        <is>
          <t>Baton Rouge LA / Tallahassee FL</t>
        </is>
      </c>
      <c r="AJ199" s="37" t="inlineStr">
        <is>
          <t>Syracuse IVMF (hosted by LSU and FSU in 2026)</t>
        </is>
      </c>
      <c r="AK199" s="37" t="inlineStr">
        <is>
          <t>Veteran business owners with established business and revenue thresholds</t>
        </is>
      </c>
      <c r="AL199" s="37" t="inlineStr">
        <is>
          <t>Watch for 2027 dates. | Verification: IVMF (Institute for Veterans and Military Families) EBV-A (EBV (Entrepreneurship Bootcamp for Veterans) Accelerate) page: 2026 dates and Sep 11, 2026 deadline.</t>
        </is>
      </c>
      <c r="AM199" s="37" t="inlineStr">
        <is>
          <t>IVMF</t>
        </is>
      </c>
      <c r="AN199" s="39" t="inlineStr">
        <is>
          <t>Verified</t>
        </is>
      </c>
      <c r="AO199" s="39" t="inlineStr">
        <is>
          <t>Sep 30, 2026</t>
        </is>
      </c>
      <c r="AP199" s="42" t="inlineStr">
        <is>
          <t>Open</t>
        </is>
      </c>
      <c r="AQ199" s="37" t="inlineStr">
        <is>
          <t>https://ivmf.syracuse.edu/programs/entrepreneurship/growth/ebva/</t>
        </is>
      </c>
    </row>
    <row r="200" ht="60" customHeight="1">
      <c r="A200" s="29" t="inlineStr">
        <is>
          <t>EBV-F (Entrepreneurship Bootcamp for Veterans' Families)</t>
        </is>
      </c>
      <c r="B200" s="30" t="inlineStr">
        <is>
          <t>Entrepreneurship</t>
        </is>
      </c>
      <c r="C200" s="30" t="inlineStr">
        <is>
          <t>Entrepreneurship</t>
        </is>
      </c>
      <c r="D200" s="31" t="n">
        <v>2</v>
      </c>
      <c r="E200" s="30" t="inlineStr">
        <is>
          <t>Entrepreneurship training with a certificate of completion and network; most useful to founders.</t>
        </is>
      </c>
      <c r="F200" s="30" t="inlineStr">
        <is>
          <t>Founder / Small Business Owner; Business Development Manager</t>
        </is>
      </c>
      <c r="G200" s="32" t="inlineStr">
        <is>
          <t>Rolling</t>
        </is>
      </c>
      <c r="H200" s="33" t="n"/>
      <c r="I200" s="34">
        <f>IF(ISNUMBER(H200),H200-TODAY(),"")</f>
        <v/>
      </c>
      <c r="J200" s="32" t="inlineStr">
        <is>
          <t>No</t>
        </is>
      </c>
      <c r="K200" s="32" t="inlineStr">
        <is>
          <t>No</t>
        </is>
      </c>
      <c r="L200" s="32" t="inlineStr">
        <is>
          <t>No</t>
        </is>
      </c>
      <c r="M200" s="32" t="inlineStr">
        <is>
          <t>Yes</t>
        </is>
      </c>
      <c r="N200" s="32" t="inlineStr">
        <is>
          <t>No</t>
        </is>
      </c>
      <c r="O200" s="32" t="inlineStr">
        <is>
          <t>No</t>
        </is>
      </c>
      <c r="P200" s="32" t="inlineStr">
        <is>
          <t>Yes</t>
        </is>
      </c>
      <c r="Q200" s="32" t="inlineStr">
        <is>
          <t>No</t>
        </is>
      </c>
      <c r="R200" s="32" t="inlineStr">
        <is>
          <t>No</t>
        </is>
      </c>
      <c r="S200" s="32" t="inlineStr">
        <is>
          <t>No</t>
        </is>
      </c>
      <c r="T200" s="32" t="inlineStr">
        <is>
          <t>Check</t>
        </is>
      </c>
      <c r="U200" s="32" t="inlineStr">
        <is>
          <t>No</t>
        </is>
      </c>
      <c r="V200" s="32" t="inlineStr">
        <is>
          <t>No</t>
        </is>
      </c>
      <c r="W200" s="32" t="inlineStr">
        <is>
          <t>Hybrid</t>
        </is>
      </c>
      <c r="X200" s="32" t="inlineStr">
        <is>
          <t>Free</t>
        </is>
      </c>
      <c r="Y200" s="32" t="inlineStr">
        <is>
          <t>Yes</t>
        </is>
      </c>
      <c r="Z200" s="30" t="inlineStr">
        <is>
          <t>Bootcamp</t>
        </is>
      </c>
      <c r="AA200" s="30" t="inlineStr">
        <is>
          <t>Entrepreneurship, Community and Wellness</t>
        </is>
      </c>
      <c r="AB200" s="30" t="inlineStr">
        <is>
          <t>EBV (Entrepreneurship Bootcamp for Veterans) for family members/caregivers</t>
        </is>
      </c>
      <c r="AC200" s="30" t="inlineStr">
        <is>
          <t>Free</t>
        </is>
      </c>
      <c r="AD200" s="30" t="inlineStr">
        <is>
          <t>Unknown</t>
        </is>
      </c>
      <c r="AE200" s="30" t="inlineStr">
        <is>
          <t>Hybrid</t>
        </is>
      </c>
      <c r="AF200" s="30" t="inlineStr">
        <is>
          <t>Rolling</t>
        </is>
      </c>
      <c r="AG200" s="30" t="inlineStr">
        <is>
          <t>Unknown</t>
        </is>
      </c>
      <c r="AH200" s="30" t="inlineStr">
        <is>
          <t>Unknown</t>
        </is>
      </c>
      <c r="AI200" s="30" t="inlineStr">
        <is>
          <t>Unknown</t>
        </is>
      </c>
      <c r="AJ200" s="30" t="inlineStr">
        <is>
          <t>Syracuse IVMF</t>
        </is>
      </c>
      <c r="AK200" s="30" t="inlineStr">
        <is>
          <t>Family members/caregivers of veterans</t>
        </is>
      </c>
      <c r="AL200" s="30" t="inlineStr">
        <is>
          <t>Verification: Link live (HTTP 200); details from official page/search not fully re-confirmed.</t>
        </is>
      </c>
      <c r="AM200" s="30" t="inlineStr">
        <is>
          <t>IVMF</t>
        </is>
      </c>
      <c r="AN200" s="32" t="inlineStr">
        <is>
          <t>Partly</t>
        </is>
      </c>
      <c r="AO200" s="32" t="inlineStr">
        <is>
          <t>Sep 30, 2026</t>
        </is>
      </c>
      <c r="AP200" s="35" t="inlineStr">
        <is>
          <t>Open</t>
        </is>
      </c>
      <c r="AQ200" s="30" t="inlineStr">
        <is>
          <t>https://ivmf.syracuse.edu/programs/entrepreneurship/start-up/ebvf/ebv-f-application/</t>
        </is>
      </c>
    </row>
    <row r="201" ht="60" customHeight="1">
      <c r="A201" s="36" t="inlineStr">
        <is>
          <t>Hello Alice Small Business Grants (veteran grants when offered)</t>
        </is>
      </c>
      <c r="B201" s="37" t="inlineStr">
        <is>
          <t>Entrepreneurship</t>
        </is>
      </c>
      <c r="C201" s="37" t="inlineStr">
        <is>
          <t>Entrepreneurship; Funding</t>
        </is>
      </c>
      <c r="D201" s="38" t="n">
        <v>2</v>
      </c>
      <c r="E201" s="37" t="inlineStr">
        <is>
          <t>Possible business funding or discounts; competitive or limited.</t>
        </is>
      </c>
      <c r="F201" s="37" t="inlineStr">
        <is>
          <t>Founder / Small Business Owner; Business Development Manager</t>
        </is>
      </c>
      <c r="G201" s="39" t="inlineStr">
        <is>
          <t>Unknown</t>
        </is>
      </c>
      <c r="H201" s="40" t="inlineStr">
        <is>
          <t>Unknown</t>
        </is>
      </c>
      <c r="I201" s="41">
        <f>IF(ISNUMBER(H201),H201-TODAY(),"")</f>
        <v/>
      </c>
      <c r="J201" s="39" t="inlineStr">
        <is>
          <t>No</t>
        </is>
      </c>
      <c r="K201" s="39" t="inlineStr">
        <is>
          <t>No</t>
        </is>
      </c>
      <c r="L201" s="39" t="inlineStr">
        <is>
          <t>No</t>
        </is>
      </c>
      <c r="M201" s="39" t="inlineStr">
        <is>
          <t>Yes</t>
        </is>
      </c>
      <c r="N201" s="39" t="inlineStr">
        <is>
          <t>Yes</t>
        </is>
      </c>
      <c r="O201" s="39" t="inlineStr">
        <is>
          <t>Yes</t>
        </is>
      </c>
      <c r="P201" s="39" t="inlineStr">
        <is>
          <t>Yes</t>
        </is>
      </c>
      <c r="Q201" s="39" t="inlineStr">
        <is>
          <t>Check</t>
        </is>
      </c>
      <c r="R201" s="39" t="inlineStr">
        <is>
          <t>Check</t>
        </is>
      </c>
      <c r="S201" s="39" t="inlineStr">
        <is>
          <t>No</t>
        </is>
      </c>
      <c r="T201" s="39" t="inlineStr">
        <is>
          <t>Any</t>
        </is>
      </c>
      <c r="U201" s="39" t="inlineStr">
        <is>
          <t>Check</t>
        </is>
      </c>
      <c r="V201" s="39" t="inlineStr">
        <is>
          <t>Yes</t>
        </is>
      </c>
      <c r="W201" s="39" t="inlineStr">
        <is>
          <t>Online</t>
        </is>
      </c>
      <c r="X201" s="39" t="inlineStr">
        <is>
          <t>Free</t>
        </is>
      </c>
      <c r="Y201" s="39" t="inlineStr">
        <is>
          <t>Yes</t>
        </is>
      </c>
      <c r="Z201" s="37" t="inlineStr">
        <is>
          <t>Funding</t>
        </is>
      </c>
      <c r="AA201" s="37" t="inlineStr">
        <is>
          <t>Entrepreneurship</t>
        </is>
      </c>
      <c r="AB201" s="37" t="inlineStr">
        <is>
          <t>Periodic grants for veteran-owned businesses</t>
        </is>
      </c>
      <c r="AC201" s="37" t="inlineStr">
        <is>
          <t>Free</t>
        </is>
      </c>
      <c r="AD201" s="37" t="inlineStr">
        <is>
          <t>Grant funds when awarded</t>
        </is>
      </c>
      <c r="AE201" s="37" t="inlineStr">
        <is>
          <t>Online</t>
        </is>
      </c>
      <c r="AF201" s="37" t="inlineStr">
        <is>
          <t>Varies</t>
        </is>
      </c>
      <c r="AG201" s="37" t="inlineStr">
        <is>
          <t>Varies</t>
        </is>
      </c>
      <c r="AH201" s="37" t="inlineStr">
        <is>
          <t>N/A</t>
        </is>
      </c>
      <c r="AI201" s="37" t="inlineStr">
        <is>
          <t>Nationwide</t>
        </is>
      </c>
      <c r="AJ201" s="37" t="inlineStr">
        <is>
          <t>Hello Alice</t>
        </is>
      </c>
      <c r="AK201" s="37" t="inlineStr">
        <is>
          <t>Varies by grant</t>
        </is>
      </c>
      <c r="AL201" s="37" t="inlineStr">
        <is>
          <t>Verification: Site blocks automated checks (HTTP 429); link format confirmed via search.</t>
        </is>
      </c>
      <c r="AM201" s="37" t="inlineStr">
        <is>
          <t>Unknown</t>
        </is>
      </c>
      <c r="AN201" s="39" t="inlineStr">
        <is>
          <t>Partly</t>
        </is>
      </c>
      <c r="AO201" s="39" t="inlineStr">
        <is>
          <t>Sep 30, 2026</t>
        </is>
      </c>
      <c r="AP201" s="42" t="inlineStr">
        <is>
          <t>Open</t>
        </is>
      </c>
      <c r="AQ201" s="37" t="inlineStr">
        <is>
          <t>https://helloalice.com/grants/</t>
        </is>
      </c>
    </row>
    <row r="202" ht="60" customHeight="1">
      <c r="A202" s="29" t="inlineStr">
        <is>
          <t>National Veterans Entrepreneurship Program (VEP) - Oklahoma State</t>
        </is>
      </c>
      <c r="B202" s="30" t="inlineStr">
        <is>
          <t>Entrepreneurship</t>
        </is>
      </c>
      <c r="C202" s="30" t="inlineStr">
        <is>
          <t>Entrepreneurship</t>
        </is>
      </c>
      <c r="D202" s="31" t="n">
        <v>2</v>
      </c>
      <c r="E202" s="30" t="inlineStr">
        <is>
          <t>Entrepreneurship training with a certificate of completion and network; most useful to founders.</t>
        </is>
      </c>
      <c r="F202" s="30" t="inlineStr">
        <is>
          <t>Founder / Small Business Owner; Business Development Manager</t>
        </is>
      </c>
      <c r="G202" s="32" t="inlineStr">
        <is>
          <t>Open</t>
        </is>
      </c>
      <c r="H202" s="33" t="n">
        <v>46369</v>
      </c>
      <c r="I202" s="34">
        <f>IF(ISNUMBER(H202),H202-TODAY(),"")</f>
        <v/>
      </c>
      <c r="J202" s="32" t="inlineStr">
        <is>
          <t>No</t>
        </is>
      </c>
      <c r="K202" s="32" t="inlineStr">
        <is>
          <t>No</t>
        </is>
      </c>
      <c r="L202" s="32" t="inlineStr">
        <is>
          <t>No</t>
        </is>
      </c>
      <c r="M202" s="32" t="inlineStr">
        <is>
          <t>Yes</t>
        </is>
      </c>
      <c r="N202" s="32" t="inlineStr">
        <is>
          <t>Yes</t>
        </is>
      </c>
      <c r="O202" s="32" t="inlineStr">
        <is>
          <t>Yes</t>
        </is>
      </c>
      <c r="P202" s="32" t="inlineStr">
        <is>
          <t>No</t>
        </is>
      </c>
      <c r="Q202" s="32" t="inlineStr">
        <is>
          <t>No</t>
        </is>
      </c>
      <c r="R202" s="32" t="inlineStr">
        <is>
          <t>Check</t>
        </is>
      </c>
      <c r="S202" s="32" t="inlineStr">
        <is>
          <t>No</t>
        </is>
      </c>
      <c r="T202" s="32" t="inlineStr">
        <is>
          <t>Any</t>
        </is>
      </c>
      <c r="U202" s="32" t="inlineStr">
        <is>
          <t>No</t>
        </is>
      </c>
      <c r="V202" s="32" t="inlineStr">
        <is>
          <t>No</t>
        </is>
      </c>
      <c r="W202" s="32" t="inlineStr">
        <is>
          <t>Hybrid</t>
        </is>
      </c>
      <c r="X202" s="32" t="inlineStr">
        <is>
          <t>Free</t>
        </is>
      </c>
      <c r="Y202" s="32" t="inlineStr">
        <is>
          <t>Yes</t>
        </is>
      </c>
      <c r="Z202" s="30" t="inlineStr">
        <is>
          <t>Bootcamp</t>
        </is>
      </c>
      <c r="AA202" s="30" t="inlineStr">
        <is>
          <t>Entrepreneurship</t>
        </is>
      </c>
      <c r="AB202" s="30" t="inlineStr">
        <is>
          <t>3-phase VEP (Veterans Entrepreneurship Program): online self-study, 8-day boot camp residency, 5 months advising</t>
        </is>
      </c>
      <c r="AC202" s="30" t="inlineStr">
        <is>
          <t>Free</t>
        </is>
      </c>
      <c r="AD202" s="30" t="inlineStr">
        <is>
          <t>All costs covered for accepted delegates (OSU: 'entirely free to veterans')</t>
        </is>
      </c>
      <c r="AE202" s="30" t="inlineStr">
        <is>
          <t>Hybrid</t>
        </is>
      </c>
      <c r="AF202" s="30" t="inlineStr">
        <is>
          <t>Dec 13, 2026 (apps opened Sep 1, 2026)</t>
        </is>
      </c>
      <c r="AG202" s="30" t="inlineStr">
        <is>
          <t>Jan 12, 2027</t>
        </is>
      </c>
      <c r="AH202" s="30" t="inlineStr">
        <is>
          <t>Ph I Jan 12-Feb 14, 2027; Ph II Feb 20-27, 2027 (8-day residency); Ph III Apr 1-Aug 21, 2027</t>
        </is>
      </c>
      <c r="AI202" s="30" t="inlineStr">
        <is>
          <t>Stillwater, OK</t>
        </is>
      </c>
      <c r="AJ202" s="30" t="inlineStr">
        <is>
          <t>Oklahoma State University Riata Center</t>
        </is>
      </c>
      <c r="AK202" s="30" t="inlineStr">
        <is>
          <t>Veterans separated (honorable) or separating; strong entrepreneurship interest; preference to VA (Department of Veterans Affairs) service-connected disabled or service-distinguished; no degree required</t>
        </is>
      </c>
      <c r="AL202" s="30" t="inlineStr">
        <is>
          <t>Applications Sep 1 - Dec 13, 2026 (11:59 PM CST); rolling notifications, final by Dec 16, 2026. Need DD-214 member 4, resume, 2 recommendation letters, VA (Department of Veterans Affairs) disability letter (within 12 months). Residency Feb 20-27 overlaps VET TEC (Veteran Employment Through Technology Education Courses) days; arrange absence. | Verification: OSU VEP (Veterans Entrepreneurship Program) eligibility page: deadline Dec 13, 2026, phases, all costs covered. | Correction: OSU page conflicts: eligibility section says service-connected disability is a preference, but FAQ lists it among "the only qualifications". Confirm with vep@okstate.edu.</t>
        </is>
      </c>
      <c r="AM202" s="30" t="inlineStr">
        <is>
          <t>vep@okstate.edu</t>
        </is>
      </c>
      <c r="AN202" s="32" t="inlineStr">
        <is>
          <t>Verified</t>
        </is>
      </c>
      <c r="AO202" s="32" t="inlineStr">
        <is>
          <t>Sep 30, 2026</t>
        </is>
      </c>
      <c r="AP202" s="35" t="inlineStr">
        <is>
          <t>Open</t>
        </is>
      </c>
      <c r="AQ202" s="30" t="inlineStr">
        <is>
          <t>https://business.okstate.edu/riata/vep/vep_eligibility</t>
        </is>
      </c>
    </row>
    <row r="203" ht="60" customHeight="1">
      <c r="A203" s="36" t="inlineStr">
        <is>
          <t>National Veterans Entrepreneurship Program (VEP) - University of Florida</t>
        </is>
      </c>
      <c r="B203" s="37" t="inlineStr">
        <is>
          <t>Entrepreneurship</t>
        </is>
      </c>
      <c r="C203" s="37" t="inlineStr">
        <is>
          <t>Entrepreneurship; Career services</t>
        </is>
      </c>
      <c r="D203" s="38" t="n">
        <v>2</v>
      </c>
      <c r="E203" s="37" t="inlineStr">
        <is>
          <t>Entrepreneurship training with a certificate of completion and network; most useful to founders.</t>
        </is>
      </c>
      <c r="F203" s="37" t="inlineStr">
        <is>
          <t>Founder / Small Business Owner; Business Development Manager</t>
        </is>
      </c>
      <c r="G203" s="39" t="inlineStr">
        <is>
          <t>Rolling</t>
        </is>
      </c>
      <c r="H203" s="40" t="n"/>
      <c r="I203" s="41">
        <f>IF(ISNUMBER(H203),H203-TODAY(),"")</f>
        <v/>
      </c>
      <c r="J203" s="39" t="inlineStr">
        <is>
          <t>No</t>
        </is>
      </c>
      <c r="K203" s="39" t="inlineStr">
        <is>
          <t>No</t>
        </is>
      </c>
      <c r="L203" s="39" t="inlineStr">
        <is>
          <t>No</t>
        </is>
      </c>
      <c r="M203" s="39" t="inlineStr">
        <is>
          <t>Yes</t>
        </is>
      </c>
      <c r="N203" s="39" t="inlineStr">
        <is>
          <t>Check</t>
        </is>
      </c>
      <c r="O203" s="39" t="inlineStr">
        <is>
          <t>Yes</t>
        </is>
      </c>
      <c r="P203" s="39" t="inlineStr">
        <is>
          <t>No</t>
        </is>
      </c>
      <c r="Q203" s="39" t="inlineStr">
        <is>
          <t>No</t>
        </is>
      </c>
      <c r="R203" s="39" t="inlineStr">
        <is>
          <t>No</t>
        </is>
      </c>
      <c r="S203" s="39" t="inlineStr">
        <is>
          <t>No</t>
        </is>
      </c>
      <c r="T203" s="39" t="inlineStr">
        <is>
          <t>Any</t>
        </is>
      </c>
      <c r="U203" s="39" t="inlineStr">
        <is>
          <t>No</t>
        </is>
      </c>
      <c r="V203" s="39" t="inlineStr">
        <is>
          <t>No</t>
        </is>
      </c>
      <c r="W203" s="39" t="inlineStr">
        <is>
          <t>Hybrid</t>
        </is>
      </c>
      <c r="X203" s="39" t="inlineStr">
        <is>
          <t>Free</t>
        </is>
      </c>
      <c r="Y203" s="39" t="inlineStr">
        <is>
          <t>Yes</t>
        </is>
      </c>
      <c r="Z203" s="37" t="inlineStr">
        <is>
          <t>Bootcamp</t>
        </is>
      </c>
      <c r="AA203" s="37" t="inlineStr">
        <is>
          <t>Entrepreneurship, Career Transition</t>
        </is>
      </c>
      <c r="AB203" s="37" t="inlineStr">
        <is>
          <t>VEP (Veterans Entrepreneurship Program): 5-week online self-study + 5-day in-person bootcamp in May + mentoring</t>
        </is>
      </c>
      <c r="AC203" s="37" t="inlineStr">
        <is>
          <t>Free (sponsor-underwritten)</t>
        </is>
      </c>
      <c r="AD203" s="37" t="inlineStr">
        <is>
          <t>Unknown</t>
        </is>
      </c>
      <c r="AE203" s="37" t="inlineStr">
        <is>
          <t>Hybrid</t>
        </is>
      </c>
      <c r="AF203" s="37" t="inlineStr">
        <is>
          <t>Rolling admissions (apply early)</t>
        </is>
      </c>
      <c r="AG203" s="37" t="inlineStr">
        <is>
          <t>May 2027 bootcamp expected (2026 decisions were Apr 6 - May 8, 2026)</t>
        </is>
      </c>
      <c r="AH203" s="37" t="inlineStr">
        <is>
          <t>~5 weeks online + 5-day bootcamp</t>
        </is>
      </c>
      <c r="AI203" s="37" t="inlineStr">
        <is>
          <t>Gainesville, FL</t>
        </is>
      </c>
      <c r="AJ203" s="37" t="inlineStr">
        <is>
          <t>UF Warrington Entrepreneurship &amp; Innovation Center</t>
        </is>
      </c>
      <c r="AK203" s="37" t="inlineStr">
        <is>
          <t>Veterans with service-connected disabilities or distinguished service</t>
        </is>
      </c>
      <c r="AL203" s="37" t="inlineStr">
        <is>
          <t>UF page confirms free, rolling admissions; 2027 exact dates Unknown. | Verification: UF Warrington page: free, rolling admissions, 5-day May bootcamp.</t>
        </is>
      </c>
      <c r="AM203" s="37" t="inlineStr">
        <is>
          <t>Unknown</t>
        </is>
      </c>
      <c r="AN203" s="39" t="inlineStr">
        <is>
          <t>Verified</t>
        </is>
      </c>
      <c r="AO203" s="39" t="inlineStr">
        <is>
          <t>Sep 30, 2026</t>
        </is>
      </c>
      <c r="AP203" s="42" t="inlineStr">
        <is>
          <t>Open</t>
        </is>
      </c>
      <c r="AQ203" s="37" t="inlineStr">
        <is>
          <t>https://warrington.ufl.edu/faculty-research/research-centers/entrepreneurship-innovation-center/community-outreach/</t>
        </is>
      </c>
    </row>
    <row r="204" ht="60" customHeight="1">
      <c r="A204" s="29" t="inlineStr">
        <is>
          <t>National Veterans Entrepreneurship Program (VEP) - UTC</t>
        </is>
      </c>
      <c r="B204" s="30" t="inlineStr">
        <is>
          <t>Entrepreneurship</t>
        </is>
      </c>
      <c r="C204" s="30" t="inlineStr">
        <is>
          <t>Entrepreneurship; Career services</t>
        </is>
      </c>
      <c r="D204" s="31" t="n">
        <v>2</v>
      </c>
      <c r="E204" s="30" t="inlineStr">
        <is>
          <t>Entrepreneurship training with a certificate of completion and network; most useful to founders. (Currently closed.)</t>
        </is>
      </c>
      <c r="F204" s="30" t="inlineStr">
        <is>
          <t>Founder / Small Business Owner; Business Development Manager</t>
        </is>
      </c>
      <c r="G204" s="32" t="inlineStr">
        <is>
          <t>Closed</t>
        </is>
      </c>
      <c r="H204" s="33" t="inlineStr">
        <is>
          <t>Unknown</t>
        </is>
      </c>
      <c r="I204" s="34">
        <f>IF(ISNUMBER(H204),H204-TODAY(),"")</f>
        <v/>
      </c>
      <c r="J204" s="32" t="inlineStr">
        <is>
          <t>No</t>
        </is>
      </c>
      <c r="K204" s="32" t="inlineStr">
        <is>
          <t>No</t>
        </is>
      </c>
      <c r="L204" s="32" t="inlineStr">
        <is>
          <t>No</t>
        </is>
      </c>
      <c r="M204" s="32" t="inlineStr">
        <is>
          <t>Yes</t>
        </is>
      </c>
      <c r="N204" s="32" t="inlineStr">
        <is>
          <t>Check</t>
        </is>
      </c>
      <c r="O204" s="32" t="inlineStr">
        <is>
          <t>Yes</t>
        </is>
      </c>
      <c r="P204" s="32" t="inlineStr">
        <is>
          <t>No</t>
        </is>
      </c>
      <c r="Q204" s="32" t="inlineStr">
        <is>
          <t>No</t>
        </is>
      </c>
      <c r="R204" s="32" t="inlineStr">
        <is>
          <t>No</t>
        </is>
      </c>
      <c r="S204" s="32" t="inlineStr">
        <is>
          <t>No</t>
        </is>
      </c>
      <c r="T204" s="32" t="inlineStr">
        <is>
          <t>Any</t>
        </is>
      </c>
      <c r="U204" s="32" t="inlineStr">
        <is>
          <t>No</t>
        </is>
      </c>
      <c r="V204" s="32" t="inlineStr">
        <is>
          <t>No</t>
        </is>
      </c>
      <c r="W204" s="32" t="inlineStr">
        <is>
          <t>Hybrid</t>
        </is>
      </c>
      <c r="X204" s="32" t="inlineStr">
        <is>
          <t>Free</t>
        </is>
      </c>
      <c r="Y204" s="32" t="inlineStr">
        <is>
          <t>Yes</t>
        </is>
      </c>
      <c r="Z204" s="30" t="inlineStr">
        <is>
          <t>Bootcamp</t>
        </is>
      </c>
      <c r="AA204" s="30" t="inlineStr">
        <is>
          <t>Entrepreneurship, Career Transition</t>
        </is>
      </c>
      <c r="AB204" s="30" t="inlineStr">
        <is>
          <t>VEP (Veterans Entrepreneurship Program) immersion program (15th year) with residency and mentoring</t>
        </is>
      </c>
      <c r="AC204" s="30" t="inlineStr">
        <is>
          <t>Free</t>
        </is>
      </c>
      <c r="AD204" s="30" t="inlineStr">
        <is>
          <t>Unknown (historically travel/lodging covered)</t>
        </is>
      </c>
      <c r="AE204" s="30" t="inlineStr">
        <is>
          <t>Hybrid</t>
        </is>
      </c>
      <c r="AF204" s="30" t="inlineStr">
        <is>
          <t>2026 closed; 2027 Unknown</t>
        </is>
      </c>
      <c r="AG204" s="30" t="inlineStr">
        <is>
          <t>2027 Unknown</t>
        </is>
      </c>
      <c r="AH204" s="30" t="inlineStr">
        <is>
          <t>Unknown</t>
        </is>
      </c>
      <c r="AI204" s="30" t="inlineStr">
        <is>
          <t>Chattanooga, TN</t>
        </is>
      </c>
      <c r="AJ204" s="30" t="inlineStr">
        <is>
          <t>University of Tennessee at Chattanooga</t>
        </is>
      </c>
      <c r="AK204" s="30" t="inlineStr">
        <is>
          <t>Veterans (disabled or distinguished service)</t>
        </is>
      </c>
      <c r="AL204" s="30" t="inlineStr">
        <is>
          <t>Verification: UTC page: applications closed for 2026 cohort; contact listed.</t>
        </is>
      </c>
      <c r="AM204" s="30" t="inlineStr">
        <is>
          <t>Sandy Cordell, 423-425-4417</t>
        </is>
      </c>
      <c r="AN204" s="32" t="inlineStr">
        <is>
          <t>Verified</t>
        </is>
      </c>
      <c r="AO204" s="32" t="inlineStr">
        <is>
          <t>Sep 30, 2026</t>
        </is>
      </c>
      <c r="AP204" s="35" t="inlineStr">
        <is>
          <t>Open</t>
        </is>
      </c>
      <c r="AQ204" s="30" t="inlineStr">
        <is>
          <t>https://www.utc.edu/gary-w-rollins-college-of-business/outreach-programs/national-veterans-entrepreneurship-program</t>
        </is>
      </c>
    </row>
    <row r="205" ht="60" customHeight="1">
      <c r="A205" s="36" t="inlineStr">
        <is>
          <t>PenFed Foundation Veteran Entrepreneur Program (Incubator + Accelerator tracks)</t>
        </is>
      </c>
      <c r="B205" s="37" t="inlineStr">
        <is>
          <t>Entrepreneurship</t>
        </is>
      </c>
      <c r="C205" s="37" t="inlineStr">
        <is>
          <t>Entrepreneurship; Career services</t>
        </is>
      </c>
      <c r="D205" s="38" t="n">
        <v>2</v>
      </c>
      <c r="E205" s="37" t="inlineStr">
        <is>
          <t>Entrepreneurship training with a certificate of completion and network; most useful to founders.</t>
        </is>
      </c>
      <c r="F205" s="37" t="inlineStr">
        <is>
          <t>Founder / Small Business Owner; Business Development Manager</t>
        </is>
      </c>
      <c r="G205" s="39" t="inlineStr">
        <is>
          <t>Rolling</t>
        </is>
      </c>
      <c r="H205" s="40" t="n"/>
      <c r="I205" s="41">
        <f>IF(ISNUMBER(H205),H205-TODAY(),"")</f>
        <v/>
      </c>
      <c r="J205" s="39" t="inlineStr">
        <is>
          <t>No</t>
        </is>
      </c>
      <c r="K205" s="39" t="inlineStr">
        <is>
          <t>No</t>
        </is>
      </c>
      <c r="L205" s="39" t="inlineStr">
        <is>
          <t>No</t>
        </is>
      </c>
      <c r="M205" s="39" t="inlineStr">
        <is>
          <t>Yes</t>
        </is>
      </c>
      <c r="N205" s="39" t="inlineStr">
        <is>
          <t>Check</t>
        </is>
      </c>
      <c r="O205" s="39" t="inlineStr">
        <is>
          <t>Yes</t>
        </is>
      </c>
      <c r="P205" s="39" t="inlineStr">
        <is>
          <t>Yes</t>
        </is>
      </c>
      <c r="Q205" s="39" t="inlineStr">
        <is>
          <t>No</t>
        </is>
      </c>
      <c r="R205" s="39" t="inlineStr">
        <is>
          <t>No</t>
        </is>
      </c>
      <c r="S205" s="39" t="inlineStr">
        <is>
          <t>No</t>
        </is>
      </c>
      <c r="T205" s="39" t="inlineStr">
        <is>
          <t>Any</t>
        </is>
      </c>
      <c r="U205" s="39" t="inlineStr">
        <is>
          <t>No</t>
        </is>
      </c>
      <c r="V205" s="39" t="inlineStr">
        <is>
          <t>Yes</t>
        </is>
      </c>
      <c r="W205" s="39" t="inlineStr">
        <is>
          <t>Hybrid</t>
        </is>
      </c>
      <c r="X205" s="39" t="inlineStr">
        <is>
          <t>Free</t>
        </is>
      </c>
      <c r="Y205" s="39" t="inlineStr">
        <is>
          <t>Yes</t>
        </is>
      </c>
      <c r="Z205" s="37" t="inlineStr">
        <is>
          <t>Bootcamp</t>
        </is>
      </c>
      <c r="AA205" s="37" t="inlineStr">
        <is>
          <t>Entrepreneurship, Career Transition</t>
        </is>
      </c>
      <c r="AB205" s="37" t="inlineStr">
        <is>
          <t>Two-track (Incubator / Accelerator) mentorship and training, no equity</t>
        </is>
      </c>
      <c r="AC205" s="37" t="inlineStr">
        <is>
          <t>Free</t>
        </is>
      </c>
      <c r="AD205" s="37" t="inlineStr">
        <is>
          <t>Accelerator: economy flights, hotel, meals covered; Incubator: meals covered</t>
        </is>
      </c>
      <c r="AE205" s="37" t="inlineStr">
        <is>
          <t>Hybrid / in-person</t>
        </is>
      </c>
      <c r="AF205" s="37" t="inlineStr">
        <is>
          <t>Rolling (committee reviews monthly)</t>
        </is>
      </c>
      <c r="AG205" s="37" t="inlineStr">
        <is>
          <t>2027 schedule Unknown</t>
        </is>
      </c>
      <c r="AH205" s="37" t="inlineStr">
        <is>
          <t>Varies</t>
        </is>
      </c>
      <c r="AI205" s="37" t="inlineStr">
        <is>
          <t>Multiple US cities</t>
        </is>
      </c>
      <c r="AJ205" s="37" t="inlineStr">
        <is>
          <t>PenFed Foundation</t>
        </is>
      </c>
      <c r="AK205" s="37" t="inlineStr">
        <is>
          <t>Veteran or military spouse who is majority owner of the business</t>
        </is>
      </c>
      <c r="AL205" s="37" t="inlineStr">
        <is>
          <t>Three tracks: Incubator, Accelerator, Bootcamp (bootcamp for transitioning AD). Priority to national security/defense businesses. | Verification: PenFed VEP (Veterans Entrepreneurship Program) page: free, accelerator travel covered, monthly review.</t>
        </is>
      </c>
      <c r="AM205" s="37" t="inlineStr">
        <is>
          <t>Unknown</t>
        </is>
      </c>
      <c r="AN205" s="39" t="inlineStr">
        <is>
          <t>Verified</t>
        </is>
      </c>
      <c r="AO205" s="39" t="inlineStr">
        <is>
          <t>Oct 1, 2026</t>
        </is>
      </c>
      <c r="AP205" s="42" t="inlineStr">
        <is>
          <t>Open</t>
        </is>
      </c>
      <c r="AQ205" s="37" t="inlineStr">
        <is>
          <t>https://penfedfoundation.org/our-programs/vep/</t>
        </is>
      </c>
    </row>
    <row r="206" ht="60" customHeight="1">
      <c r="A206" s="29" t="inlineStr">
        <is>
          <t>SBA Service-Disabled Veteran Entrepreneurship Training Program (SDVETP) grantees</t>
        </is>
      </c>
      <c r="B206" s="30" t="inlineStr">
        <is>
          <t>Entrepreneurship</t>
        </is>
      </c>
      <c r="C206" s="30" t="inlineStr">
        <is>
          <t>Entrepreneurship</t>
        </is>
      </c>
      <c r="D206" s="31" t="n">
        <v>2</v>
      </c>
      <c r="E206" s="30" t="inlineStr">
        <is>
          <t>Entrepreneurship training with a certificate of completion and network; most useful to founders.</t>
        </is>
      </c>
      <c r="F206" s="30" t="inlineStr">
        <is>
          <t>Founder / Small Business Owner; Business Development Manager</t>
        </is>
      </c>
      <c r="G206" s="32" t="inlineStr">
        <is>
          <t>Unknown</t>
        </is>
      </c>
      <c r="H206" s="33" t="inlineStr">
        <is>
          <t>Unknown</t>
        </is>
      </c>
      <c r="I206" s="34">
        <f>IF(ISNUMBER(H206),H206-TODAY(),"")</f>
        <v/>
      </c>
      <c r="J206" s="32" t="inlineStr">
        <is>
          <t>No</t>
        </is>
      </c>
      <c r="K206" s="32" t="inlineStr">
        <is>
          <t>No</t>
        </is>
      </c>
      <c r="L206" s="32" t="inlineStr">
        <is>
          <t>No</t>
        </is>
      </c>
      <c r="M206" s="32" t="inlineStr">
        <is>
          <t>Yes</t>
        </is>
      </c>
      <c r="N206" s="32" t="inlineStr">
        <is>
          <t>Check</t>
        </is>
      </c>
      <c r="O206" s="32" t="inlineStr">
        <is>
          <t>Yes</t>
        </is>
      </c>
      <c r="P206" s="32" t="inlineStr">
        <is>
          <t>No</t>
        </is>
      </c>
      <c r="Q206" s="32" t="inlineStr">
        <is>
          <t>No</t>
        </is>
      </c>
      <c r="R206" s="32" t="inlineStr">
        <is>
          <t>Yes</t>
        </is>
      </c>
      <c r="S206" s="32" t="inlineStr">
        <is>
          <t>No</t>
        </is>
      </c>
      <c r="T206" s="32" t="inlineStr">
        <is>
          <t>Any</t>
        </is>
      </c>
      <c r="U206" s="32" t="inlineStr">
        <is>
          <t>No</t>
        </is>
      </c>
      <c r="V206" s="32" t="inlineStr">
        <is>
          <t>No</t>
        </is>
      </c>
      <c r="W206" s="32" t="inlineStr">
        <is>
          <t>Check</t>
        </is>
      </c>
      <c r="X206" s="32" t="inlineStr">
        <is>
          <t>Free</t>
        </is>
      </c>
      <c r="Y206" s="32" t="inlineStr">
        <is>
          <t>Yes</t>
        </is>
      </c>
      <c r="Z206" s="30" t="inlineStr">
        <is>
          <t>Bootcamp</t>
        </is>
      </c>
      <c r="AA206" s="30" t="inlineStr">
        <is>
          <t>Entrepreneurship, Disability Benefits</t>
        </is>
      </c>
      <c r="AB206" s="30" t="inlineStr">
        <is>
          <t>SBA-funded entrepreneurship training for service-disabled vets via grantees (e.g., IVMF (Institute for Veterans and Military Families), others)</t>
        </is>
      </c>
      <c r="AC206" s="30" t="inlineStr">
        <is>
          <t>Free</t>
        </is>
      </c>
      <c r="AD206" s="30" t="inlineStr">
        <is>
          <t>Varies</t>
        </is>
      </c>
      <c r="AE206" s="30" t="inlineStr">
        <is>
          <t>Varies</t>
        </is>
      </c>
      <c r="AF206" s="30" t="inlineStr">
        <is>
          <t>Unknown</t>
        </is>
      </c>
      <c r="AG206" s="30" t="inlineStr">
        <is>
          <t>Varies</t>
        </is>
      </c>
      <c r="AH206" s="30" t="inlineStr">
        <is>
          <t>Varies</t>
        </is>
      </c>
      <c r="AI206" s="30" t="inlineStr">
        <is>
          <t>Nationwide</t>
        </is>
      </c>
      <c r="AJ206" s="30" t="inlineStr">
        <is>
          <t>SBA OVBD</t>
        </is>
      </c>
      <c r="AK206" s="30" t="inlineStr">
        <is>
          <t>Service-disabled veterans</t>
        </is>
      </c>
      <c r="AL206" s="30" t="inlineStr">
        <is>
          <t>Verification: Link live (HTTP 200); details from official page/search not fully re-confirmed.</t>
        </is>
      </c>
      <c r="AM206" s="30" t="inlineStr">
        <is>
          <t>Unknown</t>
        </is>
      </c>
      <c r="AN206" s="32" t="inlineStr">
        <is>
          <t>Partly</t>
        </is>
      </c>
      <c r="AO206" s="32" t="inlineStr">
        <is>
          <t>Oct 4, 2026</t>
        </is>
      </c>
      <c r="AP206" s="35" t="inlineStr">
        <is>
          <t>Open</t>
        </is>
      </c>
      <c r="AQ206" s="30" t="inlineStr">
        <is>
          <t>https://www.sba.gov/counseling/grow-your-business/#veteran-owned</t>
        </is>
      </c>
    </row>
    <row r="207" ht="60" customHeight="1">
      <c r="A207" s="36" t="inlineStr">
        <is>
          <t>SBA Women Veteran Entrepreneurship Training Program (WVETP)</t>
        </is>
      </c>
      <c r="B207" s="37" t="inlineStr">
        <is>
          <t>Entrepreneurship</t>
        </is>
      </c>
      <c r="C207" s="37" t="inlineStr">
        <is>
          <t>Entrepreneurship</t>
        </is>
      </c>
      <c r="D207" s="38" t="n">
        <v>2</v>
      </c>
      <c r="E207" s="37" t="inlineStr">
        <is>
          <t>Entrepreneurship training with a certificate of completion and network; most useful to founders.</t>
        </is>
      </c>
      <c r="F207" s="37" t="inlineStr">
        <is>
          <t>Founder / Small Business Owner; Business Development Manager</t>
        </is>
      </c>
      <c r="G207" s="39" t="inlineStr">
        <is>
          <t>Unknown</t>
        </is>
      </c>
      <c r="H207" s="40" t="inlineStr">
        <is>
          <t>Unknown</t>
        </is>
      </c>
      <c r="I207" s="41">
        <f>IF(ISNUMBER(H207),H207-TODAY(),"")</f>
        <v/>
      </c>
      <c r="J207" s="39" t="inlineStr">
        <is>
          <t>No</t>
        </is>
      </c>
      <c r="K207" s="39" t="inlineStr">
        <is>
          <t>No</t>
        </is>
      </c>
      <c r="L207" s="39" t="inlineStr">
        <is>
          <t>No</t>
        </is>
      </c>
      <c r="M207" s="39" t="inlineStr">
        <is>
          <t>Yes</t>
        </is>
      </c>
      <c r="N207" s="39" t="inlineStr">
        <is>
          <t>Check</t>
        </is>
      </c>
      <c r="O207" s="39" t="inlineStr">
        <is>
          <t>Yes</t>
        </is>
      </c>
      <c r="P207" s="39" t="inlineStr">
        <is>
          <t>No</t>
        </is>
      </c>
      <c r="Q207" s="39" t="inlineStr">
        <is>
          <t>No</t>
        </is>
      </c>
      <c r="R207" s="39" t="inlineStr">
        <is>
          <t>No</t>
        </is>
      </c>
      <c r="S207" s="39" t="inlineStr">
        <is>
          <t>Yes</t>
        </is>
      </c>
      <c r="T207" s="39" t="inlineStr">
        <is>
          <t>Any</t>
        </is>
      </c>
      <c r="U207" s="39" t="inlineStr">
        <is>
          <t>No</t>
        </is>
      </c>
      <c r="V207" s="39" t="inlineStr">
        <is>
          <t>No</t>
        </is>
      </c>
      <c r="W207" s="39" t="inlineStr">
        <is>
          <t>Check</t>
        </is>
      </c>
      <c r="X207" s="39" t="inlineStr">
        <is>
          <t>Free</t>
        </is>
      </c>
      <c r="Y207" s="39" t="inlineStr">
        <is>
          <t>Yes</t>
        </is>
      </c>
      <c r="Z207" s="37" t="inlineStr">
        <is>
          <t>Bootcamp</t>
        </is>
      </c>
      <c r="AA207" s="37" t="inlineStr">
        <is>
          <t>Entrepreneurship</t>
        </is>
      </c>
      <c r="AB207" s="37" t="inlineStr">
        <is>
          <t>SBA-funded training for women veterans</t>
        </is>
      </c>
      <c r="AC207" s="37" t="inlineStr">
        <is>
          <t>Free</t>
        </is>
      </c>
      <c r="AD207" s="37" t="inlineStr">
        <is>
          <t>Varies</t>
        </is>
      </c>
      <c r="AE207" s="37" t="inlineStr">
        <is>
          <t>Varies</t>
        </is>
      </c>
      <c r="AF207" s="37" t="inlineStr">
        <is>
          <t>Unknown</t>
        </is>
      </c>
      <c r="AG207" s="37" t="inlineStr">
        <is>
          <t>Varies</t>
        </is>
      </c>
      <c r="AH207" s="37" t="inlineStr">
        <is>
          <t>Varies</t>
        </is>
      </c>
      <c r="AI207" s="37" t="inlineStr">
        <is>
          <t>Nationwide</t>
        </is>
      </c>
      <c r="AJ207" s="37" t="inlineStr">
        <is>
          <t>SBA OVBD</t>
        </is>
      </c>
      <c r="AK207" s="37" t="inlineStr">
        <is>
          <t>Women veterans</t>
        </is>
      </c>
      <c r="AL207" s="37" t="inlineStr">
        <is>
          <t>Verification: Link live (HTTP 200); details from official page/search not fully re-confirmed.</t>
        </is>
      </c>
      <c r="AM207" s="37" t="inlineStr">
        <is>
          <t>Unknown</t>
        </is>
      </c>
      <c r="AN207" s="39" t="inlineStr">
        <is>
          <t>Partly</t>
        </is>
      </c>
      <c r="AO207" s="39" t="inlineStr">
        <is>
          <t>Oct 4, 2026</t>
        </is>
      </c>
      <c r="AP207" s="42" t="inlineStr">
        <is>
          <t>Open</t>
        </is>
      </c>
      <c r="AQ207" s="37" t="inlineStr">
        <is>
          <t>https://www.sba.gov/counseling/grow-your-business/#veteran-owned</t>
        </is>
      </c>
    </row>
    <row r="208" ht="60" customHeight="1">
      <c r="A208" s="29" t="inlineStr">
        <is>
          <t>VA Veteran Entrepreneur Portal / VetBiz</t>
        </is>
      </c>
      <c r="B208" s="30" t="inlineStr">
        <is>
          <t>Entrepreneurship</t>
        </is>
      </c>
      <c r="C208" s="30" t="inlineStr">
        <is>
          <t>Entrepreneurship</t>
        </is>
      </c>
      <c r="D208" s="31" t="n">
        <v>2</v>
      </c>
      <c r="E208" s="30" t="inlineStr">
        <is>
          <t>Free business counseling; no credential.</t>
        </is>
      </c>
      <c r="F208" s="30" t="inlineStr">
        <is>
          <t>Founder / Small Business Owner; Business Development Manager</t>
        </is>
      </c>
      <c r="G208" s="32" t="inlineStr">
        <is>
          <t>Rolling</t>
        </is>
      </c>
      <c r="H208" s="33" t="n"/>
      <c r="I208" s="34">
        <f>IF(ISNUMBER(H208),H208-TODAY(),"")</f>
        <v/>
      </c>
      <c r="J208" s="32" t="inlineStr">
        <is>
          <t>No</t>
        </is>
      </c>
      <c r="K208" s="32" t="inlineStr">
        <is>
          <t>No</t>
        </is>
      </c>
      <c r="L208" s="32" t="inlineStr">
        <is>
          <t>No</t>
        </is>
      </c>
      <c r="M208" s="32" t="inlineStr">
        <is>
          <t>Yes</t>
        </is>
      </c>
      <c r="N208" s="32" t="inlineStr">
        <is>
          <t>Check</t>
        </is>
      </c>
      <c r="O208" s="32" t="inlineStr">
        <is>
          <t>Yes</t>
        </is>
      </c>
      <c r="P208" s="32" t="inlineStr">
        <is>
          <t>No</t>
        </is>
      </c>
      <c r="Q208" s="32" t="inlineStr">
        <is>
          <t>No</t>
        </is>
      </c>
      <c r="R208" s="32" t="inlineStr">
        <is>
          <t>No</t>
        </is>
      </c>
      <c r="S208" s="32" t="inlineStr">
        <is>
          <t>No</t>
        </is>
      </c>
      <c r="T208" s="32" t="inlineStr">
        <is>
          <t>Any</t>
        </is>
      </c>
      <c r="U208" s="32" t="inlineStr">
        <is>
          <t>No</t>
        </is>
      </c>
      <c r="V208" s="32" t="inlineStr">
        <is>
          <t>Yes</t>
        </is>
      </c>
      <c r="W208" s="32" t="inlineStr">
        <is>
          <t>Online</t>
        </is>
      </c>
      <c r="X208" s="32" t="inlineStr">
        <is>
          <t>Free</t>
        </is>
      </c>
      <c r="Y208" s="32" t="inlineStr">
        <is>
          <t>Yes</t>
        </is>
      </c>
      <c r="Z208" s="30" t="inlineStr">
        <is>
          <t>Counseling</t>
        </is>
      </c>
      <c r="AA208" s="30" t="inlineStr">
        <is>
          <t>Government Contracting, Entrepreneurship</t>
        </is>
      </c>
      <c r="AB208" s="30" t="inlineStr">
        <is>
          <t>Info hub; VA (Department of Veterans Affairs) Vets First contracting preference for SDVOSBs</t>
        </is>
      </c>
      <c r="AC208" s="30" t="inlineStr">
        <is>
          <t>Free</t>
        </is>
      </c>
      <c r="AD208" s="30" t="inlineStr">
        <is>
          <t>No</t>
        </is>
      </c>
      <c r="AE208" s="30" t="inlineStr">
        <is>
          <t>Online</t>
        </is>
      </c>
      <c r="AF208" s="30" t="inlineStr">
        <is>
          <t>N/A</t>
        </is>
      </c>
      <c r="AG208" s="30" t="inlineStr">
        <is>
          <t>N/A</t>
        </is>
      </c>
      <c r="AH208" s="30" t="inlineStr">
        <is>
          <t>N/A</t>
        </is>
      </c>
      <c r="AI208" s="30" t="inlineStr">
        <is>
          <t>Nationwide</t>
        </is>
      </c>
      <c r="AJ208" s="30" t="inlineStr">
        <is>
          <t>U.S. Department of Veterans Affairs OSDBU</t>
        </is>
      </c>
      <c r="AK208" s="30" t="inlineStr">
        <is>
          <t>Veteran-owned businesses</t>
        </is>
      </c>
      <c r="AL208" s="30" t="inlineStr">
        <is>
          <t>Verification: Link live (HTTP 200); details from official page/search not fully re-confirmed.</t>
        </is>
      </c>
      <c r="AM208" s="30" t="inlineStr">
        <is>
          <t>Unknown</t>
        </is>
      </c>
      <c r="AN208" s="32" t="inlineStr">
        <is>
          <t>Partly</t>
        </is>
      </c>
      <c r="AO208" s="32" t="inlineStr">
        <is>
          <t>Sep 30, 2026</t>
        </is>
      </c>
      <c r="AP208" s="35" t="inlineStr">
        <is>
          <t>Open</t>
        </is>
      </c>
      <c r="AQ208" s="30" t="inlineStr">
        <is>
          <t>https://www.va.gov/osdbu/</t>
        </is>
      </c>
    </row>
    <row r="209" ht="60" customHeight="1">
      <c r="A209" s="36" t="inlineStr">
        <is>
          <t>Veteran Loan Fund Accelerator</t>
        </is>
      </c>
      <c r="B209" s="37" t="inlineStr">
        <is>
          <t>Entrepreneurship</t>
        </is>
      </c>
      <c r="C209" s="37" t="inlineStr">
        <is>
          <t>Entrepreneurship; Career services</t>
        </is>
      </c>
      <c r="D209" s="38" t="n">
        <v>2</v>
      </c>
      <c r="E209" s="37" t="inlineStr">
        <is>
          <t>Possible business funding or discounts; competitive or limited.</t>
        </is>
      </c>
      <c r="F209" s="37" t="inlineStr">
        <is>
          <t>Founder / Small Business Owner; Business Development Manager</t>
        </is>
      </c>
      <c r="G209" s="39" t="inlineStr">
        <is>
          <t>Rolling</t>
        </is>
      </c>
      <c r="H209" s="40" t="n"/>
      <c r="I209" s="41">
        <f>IF(ISNUMBER(H209),H209-TODAY(),"")</f>
        <v/>
      </c>
      <c r="J209" s="39" t="inlineStr">
        <is>
          <t>No</t>
        </is>
      </c>
      <c r="K209" s="39" t="inlineStr">
        <is>
          <t>No</t>
        </is>
      </c>
      <c r="L209" s="39" t="inlineStr">
        <is>
          <t>No</t>
        </is>
      </c>
      <c r="M209" s="39" t="inlineStr">
        <is>
          <t>Yes</t>
        </is>
      </c>
      <c r="N209" s="39" t="inlineStr">
        <is>
          <t>Check</t>
        </is>
      </c>
      <c r="O209" s="39" t="inlineStr">
        <is>
          <t>Yes</t>
        </is>
      </c>
      <c r="P209" s="39" t="inlineStr">
        <is>
          <t>Yes</t>
        </is>
      </c>
      <c r="Q209" s="39" t="inlineStr">
        <is>
          <t>No</t>
        </is>
      </c>
      <c r="R209" s="39" t="inlineStr">
        <is>
          <t>No</t>
        </is>
      </c>
      <c r="S209" s="39" t="inlineStr">
        <is>
          <t>No</t>
        </is>
      </c>
      <c r="T209" s="39" t="inlineStr">
        <is>
          <t>Any</t>
        </is>
      </c>
      <c r="U209" s="39" t="inlineStr">
        <is>
          <t>No</t>
        </is>
      </c>
      <c r="V209" s="39" t="inlineStr">
        <is>
          <t>Yes</t>
        </is>
      </c>
      <c r="W209" s="39" t="inlineStr">
        <is>
          <t>Online</t>
        </is>
      </c>
      <c r="X209" s="39" t="inlineStr">
        <is>
          <t>Free</t>
        </is>
      </c>
      <c r="Y209" s="39" t="inlineStr">
        <is>
          <t>Yes</t>
        </is>
      </c>
      <c r="Z209" s="37" t="inlineStr">
        <is>
          <t>Bootcamp</t>
        </is>
      </c>
      <c r="AA209" s="37" t="inlineStr">
        <is>
          <t>Entrepreneurship, Career Transition</t>
        </is>
      </c>
      <c r="AB209" s="37" t="inlineStr">
        <is>
          <t>8-week accelerator + coaching + access to CDFI (Community Development Financial Institution) loans/grants</t>
        </is>
      </c>
      <c r="AC209" s="37" t="inlineStr">
        <is>
          <t>Free</t>
        </is>
      </c>
      <c r="AD209" s="37" t="inlineStr">
        <is>
          <t>Access to capital (loans/grants), not stipend</t>
        </is>
      </c>
      <c r="AE209" s="37" t="inlineStr">
        <is>
          <t>Online</t>
        </is>
      </c>
      <c r="AF209" s="37" t="inlineStr">
        <is>
          <t>Rolling</t>
        </is>
      </c>
      <c r="AG209" s="37" t="inlineStr">
        <is>
          <t>Rolling interest form</t>
        </is>
      </c>
      <c r="AH209" s="37" t="inlineStr">
        <is>
          <t>8 weeks</t>
        </is>
      </c>
      <c r="AI209" s="37" t="inlineStr">
        <is>
          <t>Nationwide</t>
        </is>
      </c>
      <c r="AJ209" s="37" t="inlineStr">
        <is>
          <t>Veteran Loan Fund</t>
        </is>
      </c>
      <c r="AK209" s="37" t="inlineStr">
        <is>
          <t>Veteran and military spouse business owners</t>
        </is>
      </c>
      <c r="AL209" s="37" t="inlineStr">
        <is>
          <t>Verification: Link live (HTTP 200); details from official page/search not fully re-confirmed.</t>
        </is>
      </c>
      <c r="AM209" s="37" t="inlineStr">
        <is>
          <t>Unknown</t>
        </is>
      </c>
      <c r="AN209" s="39" t="inlineStr">
        <is>
          <t>Partly</t>
        </is>
      </c>
      <c r="AO209" s="39" t="inlineStr">
        <is>
          <t>Sep 30, 2026</t>
        </is>
      </c>
      <c r="AP209" s="42" t="inlineStr">
        <is>
          <t>Open</t>
        </is>
      </c>
      <c r="AQ209" s="37" t="inlineStr">
        <is>
          <t>https://www.veteranloanfund.com/accelerator/</t>
        </is>
      </c>
    </row>
    <row r="210" ht="60" customHeight="1">
      <c r="A210" s="29" t="inlineStr">
        <is>
          <t>Warrior Rising</t>
        </is>
      </c>
      <c r="B210" s="30" t="inlineStr">
        <is>
          <t>Entrepreneurship</t>
        </is>
      </c>
      <c r="C210" s="30" t="inlineStr">
        <is>
          <t>Entrepreneurship</t>
        </is>
      </c>
      <c r="D210" s="31" t="n">
        <v>2</v>
      </c>
      <c r="E210" s="30" t="inlineStr">
        <is>
          <t>Entrepreneurship training with a certificate of completion and network; most useful to founders.</t>
        </is>
      </c>
      <c r="F210" s="30" t="inlineStr">
        <is>
          <t>Founder / Small Business Owner; Business Development Manager</t>
        </is>
      </c>
      <c r="G210" s="32" t="inlineStr">
        <is>
          <t>Rolling</t>
        </is>
      </c>
      <c r="H210" s="33" t="n"/>
      <c r="I210" s="34">
        <f>IF(ISNUMBER(H210),H210-TODAY(),"")</f>
        <v/>
      </c>
      <c r="J210" s="32" t="inlineStr">
        <is>
          <t>No</t>
        </is>
      </c>
      <c r="K210" s="32" t="inlineStr">
        <is>
          <t>No</t>
        </is>
      </c>
      <c r="L210" s="32" t="inlineStr">
        <is>
          <t>No</t>
        </is>
      </c>
      <c r="M210" s="32" t="inlineStr">
        <is>
          <t>Yes</t>
        </is>
      </c>
      <c r="N210" s="32" t="inlineStr">
        <is>
          <t>Check</t>
        </is>
      </c>
      <c r="O210" s="32" t="inlineStr">
        <is>
          <t>Yes</t>
        </is>
      </c>
      <c r="P210" s="32" t="inlineStr">
        <is>
          <t>Yes</t>
        </is>
      </c>
      <c r="Q210" s="32" t="inlineStr">
        <is>
          <t>No</t>
        </is>
      </c>
      <c r="R210" s="32" t="inlineStr">
        <is>
          <t>No</t>
        </is>
      </c>
      <c r="S210" s="32" t="inlineStr">
        <is>
          <t>No</t>
        </is>
      </c>
      <c r="T210" s="32" t="inlineStr">
        <is>
          <t>Any</t>
        </is>
      </c>
      <c r="U210" s="32" t="inlineStr">
        <is>
          <t>No</t>
        </is>
      </c>
      <c r="V210" s="32" t="inlineStr">
        <is>
          <t>No</t>
        </is>
      </c>
      <c r="W210" s="32" t="inlineStr">
        <is>
          <t>Online</t>
        </is>
      </c>
      <c r="X210" s="32" t="inlineStr">
        <is>
          <t>Free</t>
        </is>
      </c>
      <c r="Y210" s="32" t="inlineStr">
        <is>
          <t>Yes</t>
        </is>
      </c>
      <c r="Z210" s="30" t="inlineStr">
        <is>
          <t>Bootcamp</t>
        </is>
      </c>
      <c r="AA210" s="30" t="inlineStr">
        <is>
          <t>Entrepreneurship, Disability Benefits</t>
        </is>
      </c>
      <c r="AB210" s="30" t="inlineStr">
        <is>
          <t>LaunchPoint (for service-disabled veterans: idea to viable business), Warrior Academy (self-paced business plan), Warrior University (advanced), Business Shower live pitch competitions with no-strings funding</t>
        </is>
      </c>
      <c r="AC210" s="30" t="inlineStr">
        <is>
          <t>Free</t>
        </is>
      </c>
      <c r="AD210" s="30" t="inlineStr">
        <is>
          <t>Possible grants</t>
        </is>
      </c>
      <c r="AE210" s="30" t="inlineStr">
        <is>
          <t>Online</t>
        </is>
      </c>
      <c r="AF210" s="30" t="inlineStr">
        <is>
          <t>Rolling</t>
        </is>
      </c>
      <c r="AG210" s="30" t="inlineStr">
        <is>
          <t>Rolling</t>
        </is>
      </c>
      <c r="AH210" s="30" t="inlineStr">
        <is>
          <t>Ongoing</t>
        </is>
      </c>
      <c r="AI210" s="30" t="inlineStr">
        <is>
          <t>Nationwide</t>
        </is>
      </c>
      <c r="AJ210" s="30" t="inlineStr">
        <is>
          <t>Warrior Rising</t>
        </is>
      </c>
      <c r="AK210" s="30" t="inlineStr">
        <is>
          <t>Veterans and immediate family</t>
        </is>
      </c>
      <c r="AL210" s="30" t="inlineStr">
        <is>
          <t>Verification: Warrior Rising homepage: LaunchPoint for service-disabled vets, programs listed.</t>
        </is>
      </c>
      <c r="AM210" s="30" t="inlineStr">
        <is>
          <t>info@warriorrising.org</t>
        </is>
      </c>
      <c r="AN210" s="32" t="inlineStr">
        <is>
          <t>Verified</t>
        </is>
      </c>
      <c r="AO210" s="32" t="inlineStr">
        <is>
          <t>Oct 1, 2026</t>
        </is>
      </c>
      <c r="AP210" s="35" t="inlineStr">
        <is>
          <t>Open</t>
        </is>
      </c>
      <c r="AQ210" s="30" t="inlineStr">
        <is>
          <t>https://warriorrising.org/launchpoint/</t>
        </is>
      </c>
    </row>
    <row r="211" ht="60" customHeight="1">
      <c r="A211" s="36" t="inlineStr">
        <is>
          <t>AFCEA War Veterans Scholarship</t>
        </is>
      </c>
      <c r="B211" s="37" t="inlineStr">
        <is>
          <t>Funding</t>
        </is>
      </c>
      <c r="C211" s="37" t="inlineStr">
        <is>
          <t>Funding</t>
        </is>
      </c>
      <c r="D211" s="38" t="n">
        <v>2</v>
      </c>
      <c r="E211" s="37" t="inlineStr">
        <is>
          <t>Partial scholarship; useful funding, amounts vary. (Currently closed.)</t>
        </is>
      </c>
      <c r="F211" s="37" t="inlineStr">
        <is>
          <t>Depends on what it funds</t>
        </is>
      </c>
      <c r="G211" s="39" t="inlineStr">
        <is>
          <t>Closed</t>
        </is>
      </c>
      <c r="H211" s="40" t="inlineStr">
        <is>
          <t>Unknown</t>
        </is>
      </c>
      <c r="I211" s="41">
        <f>IF(ISNUMBER(H211),H211-TODAY(),"")</f>
        <v/>
      </c>
      <c r="J211" s="39" t="inlineStr">
        <is>
          <t>No</t>
        </is>
      </c>
      <c r="K211" s="39" t="inlineStr">
        <is>
          <t>No</t>
        </is>
      </c>
      <c r="L211" s="39" t="inlineStr">
        <is>
          <t>No</t>
        </is>
      </c>
      <c r="M211" s="39" t="inlineStr">
        <is>
          <t>Yes</t>
        </is>
      </c>
      <c r="N211" s="39" t="inlineStr">
        <is>
          <t>Yes</t>
        </is>
      </c>
      <c r="O211" s="39" t="inlineStr">
        <is>
          <t>Yes</t>
        </is>
      </c>
      <c r="P211" s="39" t="inlineStr">
        <is>
          <t>No</t>
        </is>
      </c>
      <c r="Q211" s="39" t="inlineStr">
        <is>
          <t>No</t>
        </is>
      </c>
      <c r="R211" s="39" t="inlineStr">
        <is>
          <t>No</t>
        </is>
      </c>
      <c r="S211" s="39" t="inlineStr">
        <is>
          <t>No</t>
        </is>
      </c>
      <c r="T211" s="39" t="inlineStr">
        <is>
          <t>Any</t>
        </is>
      </c>
      <c r="U211" s="39" t="inlineStr">
        <is>
          <t>No</t>
        </is>
      </c>
      <c r="V211" s="39" t="inlineStr">
        <is>
          <t>No</t>
        </is>
      </c>
      <c r="W211" s="39" t="inlineStr">
        <is>
          <t>Check</t>
        </is>
      </c>
      <c r="X211" s="39" t="inlineStr">
        <is>
          <t>Free</t>
        </is>
      </c>
      <c r="Y211" s="39" t="inlineStr">
        <is>
          <t>Yes</t>
        </is>
      </c>
      <c r="Z211" s="37" t="inlineStr">
        <is>
          <t>Funding</t>
        </is>
      </c>
      <c r="AA211" s="37" t="inlineStr">
        <is>
          <t>Education Funding</t>
        </is>
      </c>
      <c r="AB211" s="37" t="inlineStr">
        <is>
          <t>$2,500 merit scholarship for STEM (Science, Technology, Engineering, and Math)/C4ISR undergrad</t>
        </is>
      </c>
      <c r="AC211" s="37" t="inlineStr">
        <is>
          <t>Free</t>
        </is>
      </c>
      <c r="AD211" s="37" t="inlineStr">
        <is>
          <t>$2,500 award</t>
        </is>
      </c>
      <c r="AE211" s="37" t="inlineStr">
        <is>
          <t>N/A</t>
        </is>
      </c>
      <c r="AF211" s="37" t="inlineStr">
        <is>
          <t>Applications closed (current cycle); next window Unknown (historically spring)</t>
        </is>
      </c>
      <c r="AG211" s="37" t="inlineStr">
        <is>
          <t>Fall 2027</t>
        </is>
      </c>
      <c r="AH211" s="37" t="inlineStr">
        <is>
          <t>One-time</t>
        </is>
      </c>
      <c r="AI211" s="37" t="inlineStr">
        <is>
          <t>Nationwide</t>
        </is>
      </c>
      <c r="AJ211" s="37" t="inlineStr">
        <is>
          <t>AFCEA Educational Foundation</t>
        </is>
      </c>
      <c r="AK211" s="37" t="inlineStr">
        <is>
          <t>Honorable discharged veterans or active duty; undergraduate STEM (Science, Technology, Engineering, and Math) enrollment</t>
        </is>
      </c>
      <c r="AL211" s="37" t="inlineStr">
        <is>
          <t>Verification: AFCEA page: 'Applications closed!'; $2,500 undergrad STEM (Science, Technology, Engineering, and Math).</t>
        </is>
      </c>
      <c r="AM211" s="37" t="inlineStr">
        <is>
          <t>Unknown</t>
        </is>
      </c>
      <c r="AN211" s="39" t="inlineStr">
        <is>
          <t>Verified</t>
        </is>
      </c>
      <c r="AO211" s="39" t="inlineStr">
        <is>
          <t>Sep 30, 2026</t>
        </is>
      </c>
      <c r="AP211" s="42" t="inlineStr">
        <is>
          <t>Open</t>
        </is>
      </c>
      <c r="AQ211" s="37" t="inlineStr">
        <is>
          <t>https://www.afcea.org/war-veterans</t>
        </is>
      </c>
    </row>
    <row r="212" ht="60" customHeight="1">
      <c r="A212" s="29" t="inlineStr">
        <is>
          <t>AMVETS National Scholarships</t>
        </is>
      </c>
      <c r="B212" s="30" t="inlineStr">
        <is>
          <t>Funding</t>
        </is>
      </c>
      <c r="C212" s="30" t="inlineStr">
        <is>
          <t>Funding</t>
        </is>
      </c>
      <c r="D212" s="31" t="n">
        <v>2</v>
      </c>
      <c r="E212" s="30" t="inlineStr">
        <is>
          <t>Partial scholarship; useful funding, amounts vary.</t>
        </is>
      </c>
      <c r="F212" s="30" t="inlineStr">
        <is>
          <t>Depends on what it funds</t>
        </is>
      </c>
      <c r="G212" s="32" t="inlineStr">
        <is>
          <t>Unknown</t>
        </is>
      </c>
      <c r="H212" s="33" t="inlineStr">
        <is>
          <t>Unknown</t>
        </is>
      </c>
      <c r="I212" s="34">
        <f>IF(ISNUMBER(H212),H212-TODAY(),"")</f>
        <v/>
      </c>
      <c r="J212" s="32" t="inlineStr">
        <is>
          <t>No</t>
        </is>
      </c>
      <c r="K212" s="32" t="inlineStr">
        <is>
          <t>No</t>
        </is>
      </c>
      <c r="L212" s="32" t="inlineStr">
        <is>
          <t>No</t>
        </is>
      </c>
      <c r="M212" s="32" t="inlineStr">
        <is>
          <t>Yes</t>
        </is>
      </c>
      <c r="N212" s="32" t="inlineStr">
        <is>
          <t>Check</t>
        </is>
      </c>
      <c r="O212" s="32" t="inlineStr">
        <is>
          <t>Yes</t>
        </is>
      </c>
      <c r="P212" s="32" t="inlineStr">
        <is>
          <t>No</t>
        </is>
      </c>
      <c r="Q212" s="32" t="inlineStr">
        <is>
          <t>No</t>
        </is>
      </c>
      <c r="R212" s="32" t="inlineStr">
        <is>
          <t>No</t>
        </is>
      </c>
      <c r="S212" s="32" t="inlineStr">
        <is>
          <t>No</t>
        </is>
      </c>
      <c r="T212" s="32" t="inlineStr">
        <is>
          <t>Any</t>
        </is>
      </c>
      <c r="U212" s="32" t="inlineStr">
        <is>
          <t>No</t>
        </is>
      </c>
      <c r="V212" s="32" t="inlineStr">
        <is>
          <t>No</t>
        </is>
      </c>
      <c r="W212" s="32" t="inlineStr">
        <is>
          <t>Check</t>
        </is>
      </c>
      <c r="X212" s="32" t="inlineStr">
        <is>
          <t>Free</t>
        </is>
      </c>
      <c r="Y212" s="32" t="inlineStr">
        <is>
          <t>Yes</t>
        </is>
      </c>
      <c r="Z212" s="30" t="inlineStr">
        <is>
          <t>Funding</t>
        </is>
      </c>
      <c r="AA212" s="30" t="inlineStr">
        <is>
          <t>Education Funding</t>
        </is>
      </c>
      <c r="AB212" s="30" t="inlineStr">
        <is>
          <t>Scholarships for veterans pursuing education</t>
        </is>
      </c>
      <c r="AC212" s="30" t="inlineStr">
        <is>
          <t>Free</t>
        </is>
      </c>
      <c r="AD212" s="30" t="inlineStr">
        <is>
          <t>Award varies</t>
        </is>
      </c>
      <c r="AE212" s="30" t="inlineStr">
        <is>
          <t>N/A</t>
        </is>
      </c>
      <c r="AF212" s="30" t="inlineStr">
        <is>
          <t>Unknown</t>
        </is>
      </c>
      <c r="AG212" s="30" t="inlineStr">
        <is>
          <t>Unknown</t>
        </is>
      </c>
      <c r="AH212" s="30" t="inlineStr">
        <is>
          <t>Annual</t>
        </is>
      </c>
      <c r="AI212" s="30" t="inlineStr">
        <is>
          <t>Nationwide</t>
        </is>
      </c>
      <c r="AJ212" s="30" t="inlineStr">
        <is>
          <t>AMVETS</t>
        </is>
      </c>
      <c r="AK212" s="30" t="inlineStr">
        <is>
          <t>Veterans (check specific criteria)</t>
        </is>
      </c>
      <c r="AL212" s="30" t="inlineStr">
        <is>
          <t>Verification: Link live (HTTP 200); details from official page/search not fully re-confirmed.</t>
        </is>
      </c>
      <c r="AM212" s="30" t="inlineStr">
        <is>
          <t>Unknown</t>
        </is>
      </c>
      <c r="AN212" s="32" t="inlineStr">
        <is>
          <t>Partly</t>
        </is>
      </c>
      <c r="AO212" s="32" t="inlineStr">
        <is>
          <t>Sep 30, 2026</t>
        </is>
      </c>
      <c r="AP212" s="35" t="inlineStr">
        <is>
          <t>Open</t>
        </is>
      </c>
      <c r="AQ212" s="30" t="inlineStr">
        <is>
          <t>https://amvets.org/scholarships/</t>
        </is>
      </c>
    </row>
    <row r="213" ht="60" customHeight="1">
      <c r="A213" s="36" t="inlineStr">
        <is>
          <t>Center for Cyber Safety and Education (ISC2) Graduate Scholarships</t>
        </is>
      </c>
      <c r="B213" s="37" t="inlineStr">
        <is>
          <t>Funding</t>
        </is>
      </c>
      <c r="C213" s="37" t="inlineStr">
        <is>
          <t>Funding; Cyber</t>
        </is>
      </c>
      <c r="D213" s="38" t="n">
        <v>2</v>
      </c>
      <c r="E213" s="37" t="inlineStr">
        <is>
          <t>Partial scholarship; useful funding, amounts vary.</t>
        </is>
      </c>
      <c r="F213" s="37" t="inlineStr">
        <is>
          <t>Depends on what it funds</t>
        </is>
      </c>
      <c r="G213" s="39" t="inlineStr">
        <is>
          <t>Unknown</t>
        </is>
      </c>
      <c r="H213" s="40" t="inlineStr">
        <is>
          <t>Unknown</t>
        </is>
      </c>
      <c r="I213" s="41">
        <f>IF(ISNUMBER(H213),H213-TODAY(),"")</f>
        <v/>
      </c>
      <c r="J213" s="39" t="inlineStr">
        <is>
          <t>No</t>
        </is>
      </c>
      <c r="K213" s="39" t="inlineStr">
        <is>
          <t>No</t>
        </is>
      </c>
      <c r="L213" s="39" t="inlineStr">
        <is>
          <t>No</t>
        </is>
      </c>
      <c r="M213" s="39" t="inlineStr">
        <is>
          <t>Yes</t>
        </is>
      </c>
      <c r="N213" s="39" t="inlineStr">
        <is>
          <t>Yes</t>
        </is>
      </c>
      <c r="O213" s="39" t="inlineStr">
        <is>
          <t>Yes</t>
        </is>
      </c>
      <c r="P213" s="39" t="inlineStr">
        <is>
          <t>Yes</t>
        </is>
      </c>
      <c r="Q213" s="39" t="inlineStr">
        <is>
          <t>No</t>
        </is>
      </c>
      <c r="R213" s="39" t="inlineStr">
        <is>
          <t>No</t>
        </is>
      </c>
      <c r="S213" s="39" t="inlineStr">
        <is>
          <t>No</t>
        </is>
      </c>
      <c r="T213" s="39" t="inlineStr">
        <is>
          <t>Any</t>
        </is>
      </c>
      <c r="U213" s="39" t="inlineStr">
        <is>
          <t>No</t>
        </is>
      </c>
      <c r="V213" s="39" t="inlineStr">
        <is>
          <t>No</t>
        </is>
      </c>
      <c r="W213" s="39" t="inlineStr">
        <is>
          <t>Check</t>
        </is>
      </c>
      <c r="X213" s="39" t="inlineStr">
        <is>
          <t>Free</t>
        </is>
      </c>
      <c r="Y213" s="39" t="inlineStr">
        <is>
          <t>Yes</t>
        </is>
      </c>
      <c r="Z213" s="37" t="inlineStr">
        <is>
          <t>Funding</t>
        </is>
      </c>
      <c r="AA213" s="37" t="inlineStr">
        <is>
          <t>Cybersecurity, Education Funding</t>
        </is>
      </c>
      <c r="AB213" s="37" t="inlineStr">
        <is>
          <t>Graduate cyber scholarships (amounts vary)</t>
        </is>
      </c>
      <c r="AC213" s="37" t="inlineStr">
        <is>
          <t>Free</t>
        </is>
      </c>
      <c r="AD213" s="37" t="inlineStr">
        <is>
          <t>Award varies</t>
        </is>
      </c>
      <c r="AE213" s="37" t="inlineStr">
        <is>
          <t>N/A</t>
        </is>
      </c>
      <c r="AF213" s="37" t="inlineStr">
        <is>
          <t>Typically spring (verify)</t>
        </is>
      </c>
      <c r="AG213" s="37" t="inlineStr">
        <is>
          <t>Varies</t>
        </is>
      </c>
      <c r="AH213" s="37" t="inlineStr">
        <is>
          <t>Annual</t>
        </is>
      </c>
      <c r="AI213" s="37" t="inlineStr">
        <is>
          <t>Nationwide</t>
        </is>
      </c>
      <c r="AJ213" s="37" t="inlineStr">
        <is>
          <t>Center for Cyber Safety and Education</t>
        </is>
      </c>
      <c r="AK213" s="37" t="inlineStr">
        <is>
          <t>Graduate students in cybersecurity</t>
        </is>
      </c>
      <c r="AL213" s="37" t="inlineStr">
        <is>
          <t>Verification: Site blocks automated checks (HTTP 403); link format confirmed via search.</t>
        </is>
      </c>
      <c r="AM213" s="37" t="inlineStr">
        <is>
          <t>Unknown</t>
        </is>
      </c>
      <c r="AN213" s="39" t="inlineStr">
        <is>
          <t>Partly</t>
        </is>
      </c>
      <c r="AO213" s="39" t="inlineStr">
        <is>
          <t>Sep 30, 2026</t>
        </is>
      </c>
      <c r="AP213" s="42" t="inlineStr">
        <is>
          <t>Open</t>
        </is>
      </c>
      <c r="AQ213" s="37" t="inlineStr">
        <is>
          <t>https://iamcybersafe.org/s/scholarships</t>
        </is>
      </c>
    </row>
    <row r="214" ht="60" customHeight="1">
      <c r="A214" s="29" t="inlineStr">
        <is>
          <t>Folds of Honor scholarships (including Path to Pro skilled-trades scholarships)</t>
        </is>
      </c>
      <c r="B214" s="30" t="inlineStr">
        <is>
          <t>Funding</t>
        </is>
      </c>
      <c r="C214" s="30" t="inlineStr">
        <is>
          <t>Funding; Skilled trades</t>
        </is>
      </c>
      <c r="D214" s="31" t="n">
        <v>2</v>
      </c>
      <c r="E214" s="30" t="inlineStr">
        <is>
          <t>Partial scholarship; useful funding, amounts vary.</t>
        </is>
      </c>
      <c r="F214" s="30" t="inlineStr">
        <is>
          <t>Depends on what it funds</t>
        </is>
      </c>
      <c r="G214" s="32" t="inlineStr">
        <is>
          <t>Opens Soon</t>
        </is>
      </c>
      <c r="H214" s="33" t="n">
        <v>46477</v>
      </c>
      <c r="I214" s="34">
        <f>IF(ISNUMBER(H214),H214-TODAY(),"")</f>
        <v/>
      </c>
      <c r="J214" s="32" t="inlineStr">
        <is>
          <t>No</t>
        </is>
      </c>
      <c r="K214" s="32" t="inlineStr">
        <is>
          <t>No</t>
        </is>
      </c>
      <c r="L214" s="32" t="inlineStr">
        <is>
          <t>No</t>
        </is>
      </c>
      <c r="M214" s="32" t="inlineStr">
        <is>
          <t>Yes</t>
        </is>
      </c>
      <c r="N214" s="32" t="inlineStr">
        <is>
          <t>No</t>
        </is>
      </c>
      <c r="O214" s="32" t="inlineStr">
        <is>
          <t>Check</t>
        </is>
      </c>
      <c r="P214" s="32" t="inlineStr">
        <is>
          <t>Yes</t>
        </is>
      </c>
      <c r="Q214" s="32" t="inlineStr">
        <is>
          <t>No</t>
        </is>
      </c>
      <c r="R214" s="32" t="inlineStr">
        <is>
          <t>No</t>
        </is>
      </c>
      <c r="S214" s="32" t="inlineStr">
        <is>
          <t>No</t>
        </is>
      </c>
      <c r="T214" s="32" t="inlineStr">
        <is>
          <t>Any</t>
        </is>
      </c>
      <c r="U214" s="32" t="inlineStr">
        <is>
          <t>No</t>
        </is>
      </c>
      <c r="V214" s="32" t="inlineStr">
        <is>
          <t>No</t>
        </is>
      </c>
      <c r="W214" s="32" t="inlineStr">
        <is>
          <t>Online</t>
        </is>
      </c>
      <c r="X214" s="32" t="inlineStr">
        <is>
          <t>Free</t>
        </is>
      </c>
      <c r="Y214" s="32" t="inlineStr">
        <is>
          <t>Yes</t>
        </is>
      </c>
      <c r="Z214" s="30" t="inlineStr">
        <is>
          <t>Funding</t>
        </is>
      </c>
      <c r="AA214" s="30" t="inlineStr">
        <is>
          <t>Education Funding, Skilled Trades</t>
        </is>
      </c>
      <c r="AB214" s="30" t="inlineStr">
        <is>
          <t>Scholarships for spouses and dependents of fallen or disabled U.S. service members (K-12, higher education and, through The Home Depot Foundation's Path to Pro, skilled-trades training)</t>
        </is>
      </c>
      <c r="AC214" s="30" t="inlineStr">
        <is>
          <t>Free to apply; awards based on unmet need</t>
        </is>
      </c>
      <c r="AD214" s="30" t="inlineStr">
        <is>
          <t>No</t>
        </is>
      </c>
      <c r="AE214" s="30" t="inlineStr">
        <is>
          <t>Online</t>
        </is>
      </c>
      <c r="AF214" s="30" t="inlineStr">
        <is>
          <t>Application window Feb 1 - Mar 31, 2027 (opens 9:00 AM ET Feb 1; closes 6:00 PM ET Mar 31)</t>
        </is>
      </c>
      <c r="AG214" s="30" t="inlineStr">
        <is>
          <t>Awards offered by Jul 31</t>
        </is>
      </c>
      <c r="AH214" s="30" t="inlineStr">
        <is>
          <t>Varies</t>
        </is>
      </c>
      <c r="AI214" s="30" t="inlineStr">
        <is>
          <t>Nationwide</t>
        </is>
      </c>
      <c r="AJ214" s="30" t="inlineStr">
        <is>
          <t>Folds of Honor (with The Home Depot Foundation Path to Pro)</t>
        </is>
      </c>
      <c r="AK214" s="30" t="inlineStr">
        <is>
          <t>Spouses and dependents of fallen or disabled U.S. service members (Path to Pro's page says "qualifying veterans and military family members"; check the Folds of Honor rules)</t>
        </is>
      </c>
      <c r="AL214" s="30" t="inlineStr">
        <is>
          <t>Path to Pro listing: pathtopro.com/foundation/ ("The next application window opens Feb. 1, 2027"). | Verification: Oct 4, 2026 from the official page at the Full URL.</t>
        </is>
      </c>
      <c r="AM214" s="30" t="inlineStr">
        <is>
          <t>Unknown</t>
        </is>
      </c>
      <c r="AN214" s="32" t="inlineStr">
        <is>
          <t>Verified</t>
        </is>
      </c>
      <c r="AO214" s="32" t="inlineStr">
        <is>
          <t>Oct 4, 2026</t>
        </is>
      </c>
      <c r="AP214" s="35" t="inlineStr">
        <is>
          <t>Open</t>
        </is>
      </c>
      <c r="AQ214" s="30" t="inlineStr">
        <is>
          <t>https://foldsofhonor.org/scholarships/</t>
        </is>
      </c>
    </row>
    <row r="215" ht="60" customHeight="1">
      <c r="A215" s="36" t="inlineStr">
        <is>
          <t>Sentinels of Freedom (Bridge for Education, mentoring, STEM tutoring grants)</t>
        </is>
      </c>
      <c r="B215" s="37" t="inlineStr">
        <is>
          <t>Funding</t>
        </is>
      </c>
      <c r="C215" s="37" t="inlineStr">
        <is>
          <t>Funding; Career services</t>
        </is>
      </c>
      <c r="D215" s="38" t="n">
        <v>2</v>
      </c>
      <c r="E215" s="37" t="inlineStr">
        <is>
          <t>Education bridge funding, mentoring and tutoring grants.</t>
        </is>
      </c>
      <c r="F215" s="37" t="inlineStr">
        <is>
          <t>Depends on what it funds</t>
        </is>
      </c>
      <c r="G215" s="39" t="inlineStr">
        <is>
          <t>Rolling</t>
        </is>
      </c>
      <c r="H215" s="40" t="n"/>
      <c r="I215" s="41">
        <f>IF(ISNUMBER(H215),H215-TODAY(),"")</f>
        <v/>
      </c>
      <c r="J215" s="39" t="inlineStr">
        <is>
          <t>No</t>
        </is>
      </c>
      <c r="K215" s="39" t="inlineStr">
        <is>
          <t>No</t>
        </is>
      </c>
      <c r="L215" s="39" t="inlineStr">
        <is>
          <t>No</t>
        </is>
      </c>
      <c r="M215" s="39" t="inlineStr">
        <is>
          <t>Yes</t>
        </is>
      </c>
      <c r="N215" s="39" t="inlineStr">
        <is>
          <t>Check</t>
        </is>
      </c>
      <c r="O215" s="39" t="inlineStr">
        <is>
          <t>Check</t>
        </is>
      </c>
      <c r="P215" s="39" t="inlineStr">
        <is>
          <t>Check</t>
        </is>
      </c>
      <c r="Q215" s="39" t="inlineStr">
        <is>
          <t>Check</t>
        </is>
      </c>
      <c r="R215" s="39" t="inlineStr">
        <is>
          <t>Check</t>
        </is>
      </c>
      <c r="S215" s="39" t="inlineStr">
        <is>
          <t>No</t>
        </is>
      </c>
      <c r="T215" s="39" t="inlineStr">
        <is>
          <t>Any</t>
        </is>
      </c>
      <c r="U215" s="39" t="inlineStr">
        <is>
          <t>Check</t>
        </is>
      </c>
      <c r="V215" s="39" t="inlineStr">
        <is>
          <t>No</t>
        </is>
      </c>
      <c r="W215" s="39" t="inlineStr">
        <is>
          <t>Check</t>
        </is>
      </c>
      <c r="X215" s="39" t="inlineStr">
        <is>
          <t>Free</t>
        </is>
      </c>
      <c r="Y215" s="39" t="inlineStr">
        <is>
          <t>Yes</t>
        </is>
      </c>
      <c r="Z215" s="37" t="inlineStr">
        <is>
          <t>Funding</t>
        </is>
      </c>
      <c r="AA215" s="37" t="inlineStr">
        <is>
          <t>Career Transition</t>
        </is>
      </c>
      <c r="AB215" s="37" t="inlineStr">
        <is>
          <t>Bridge for Education Program, veteran mentoring, transition assistance, STEM (Science, Technology, Engineering, and Math) tutoring grants, veterans resource centers</t>
        </is>
      </c>
      <c r="AC215" s="37" t="inlineStr">
        <is>
          <t>Free</t>
        </is>
      </c>
      <c r="AD215" s="37" t="inlineStr">
        <is>
          <t>Unknown</t>
        </is>
      </c>
      <c r="AE215" s="37" t="inlineStr">
        <is>
          <t>Varies</t>
        </is>
      </c>
      <c r="AF215" s="37" t="inlineStr">
        <is>
          <t>Unknown</t>
        </is>
      </c>
      <c r="AG215" s="37" t="inlineStr">
        <is>
          <t>Unknown</t>
        </is>
      </c>
      <c r="AH215" s="37" t="inlineStr">
        <is>
          <t>Varies</t>
        </is>
      </c>
      <c r="AI215" s="37" t="inlineStr">
        <is>
          <t>Nationwide</t>
        </is>
      </c>
      <c r="AJ215" s="37" t="inlineStr">
        <is>
          <t>Sentinels of Freedom</t>
        </is>
      </c>
      <c r="AK215" s="37" t="inlineStr">
        <is>
          <t>Unknown (check program pages)</t>
        </is>
      </c>
      <c r="AL215" s="37" t="inlineStr">
        <is>
          <t>Earlier assumption that it ceased was wrong: site shows active programs (Sep 30, 2026). | Verification: Site shows active programs (eligibility details not confirmed).</t>
        </is>
      </c>
      <c r="AM215" s="37" t="inlineStr">
        <is>
          <t>N/A</t>
        </is>
      </c>
      <c r="AN215" s="39" t="inlineStr">
        <is>
          <t>Partly</t>
        </is>
      </c>
      <c r="AO215" s="39" t="inlineStr">
        <is>
          <t>Sep 30, 2026</t>
        </is>
      </c>
      <c r="AP215" s="42" t="inlineStr">
        <is>
          <t>Open</t>
        </is>
      </c>
      <c r="AQ215" s="37" t="inlineStr">
        <is>
          <t>https://sentinelsoffreedom.org/bridge-for-education/</t>
        </is>
      </c>
    </row>
    <row r="216" ht="60" customHeight="1">
      <c r="A216" s="29" t="inlineStr">
        <is>
          <t>Student Veterans of America (SVA) Scholarships</t>
        </is>
      </c>
      <c r="B216" s="30" t="inlineStr">
        <is>
          <t>Funding</t>
        </is>
      </c>
      <c r="C216" s="30" t="inlineStr">
        <is>
          <t>Funding</t>
        </is>
      </c>
      <c r="D216" s="31" t="n">
        <v>2</v>
      </c>
      <c r="E216" s="30" t="inlineStr">
        <is>
          <t>Partial scholarship; useful funding, amounts vary.</t>
        </is>
      </c>
      <c r="F216" s="30" t="inlineStr">
        <is>
          <t>Depends on what it funds</t>
        </is>
      </c>
      <c r="G216" s="32" t="inlineStr">
        <is>
          <t>Unknown</t>
        </is>
      </c>
      <c r="H216" s="33" t="inlineStr">
        <is>
          <t>Unknown</t>
        </is>
      </c>
      <c r="I216" s="34">
        <f>IF(ISNUMBER(H216),H216-TODAY(),"")</f>
        <v/>
      </c>
      <c r="J216" s="32" t="inlineStr">
        <is>
          <t>No</t>
        </is>
      </c>
      <c r="K216" s="32" t="inlineStr">
        <is>
          <t>No</t>
        </is>
      </c>
      <c r="L216" s="32" t="inlineStr">
        <is>
          <t>No</t>
        </is>
      </c>
      <c r="M216" s="32" t="inlineStr">
        <is>
          <t>Yes</t>
        </is>
      </c>
      <c r="N216" s="32" t="inlineStr">
        <is>
          <t>Check</t>
        </is>
      </c>
      <c r="O216" s="32" t="inlineStr">
        <is>
          <t>Yes</t>
        </is>
      </c>
      <c r="P216" s="32" t="inlineStr">
        <is>
          <t>No</t>
        </is>
      </c>
      <c r="Q216" s="32" t="inlineStr">
        <is>
          <t>No</t>
        </is>
      </c>
      <c r="R216" s="32" t="inlineStr">
        <is>
          <t>No</t>
        </is>
      </c>
      <c r="S216" s="32" t="inlineStr">
        <is>
          <t>No</t>
        </is>
      </c>
      <c r="T216" s="32" t="inlineStr">
        <is>
          <t>Any</t>
        </is>
      </c>
      <c r="U216" s="32" t="inlineStr">
        <is>
          <t>No</t>
        </is>
      </c>
      <c r="V216" s="32" t="inlineStr">
        <is>
          <t>No</t>
        </is>
      </c>
      <c r="W216" s="32" t="inlineStr">
        <is>
          <t>Check</t>
        </is>
      </c>
      <c r="X216" s="32" t="inlineStr">
        <is>
          <t>Free</t>
        </is>
      </c>
      <c r="Y216" s="32" t="inlineStr">
        <is>
          <t>Yes</t>
        </is>
      </c>
      <c r="Z216" s="30" t="inlineStr">
        <is>
          <t>Funding</t>
        </is>
      </c>
      <c r="AA216" s="30" t="inlineStr">
        <is>
          <t>Education Funding</t>
        </is>
      </c>
      <c r="AB216" s="30" t="inlineStr">
        <is>
          <t>Corporate-sponsored scholarships for student veterans (amounts vary)</t>
        </is>
      </c>
      <c r="AC216" s="30" t="inlineStr">
        <is>
          <t>Free</t>
        </is>
      </c>
      <c r="AD216" s="30" t="inlineStr">
        <is>
          <t>Award amounts vary</t>
        </is>
      </c>
      <c r="AE216" s="30" t="inlineStr">
        <is>
          <t>N/A</t>
        </is>
      </c>
      <c r="AF216" s="30" t="inlineStr">
        <is>
          <t>Varies</t>
        </is>
      </c>
      <c r="AG216" s="30" t="inlineStr">
        <is>
          <t>Varies</t>
        </is>
      </c>
      <c r="AH216" s="30" t="inlineStr">
        <is>
          <t>Annual</t>
        </is>
      </c>
      <c r="AI216" s="30" t="inlineStr">
        <is>
          <t>Nationwide</t>
        </is>
      </c>
      <c r="AJ216" s="30" t="inlineStr">
        <is>
          <t>Student Veterans of America</t>
        </is>
      </c>
      <c r="AK216" s="30" t="inlineStr">
        <is>
          <t>Student veterans enrolled in degree; varies by scholarship</t>
        </is>
      </c>
      <c r="AL216" s="30" t="inlineStr">
        <is>
          <t>Verification: Link live (HTTP 200); details from official page/search not fully re-confirmed.</t>
        </is>
      </c>
      <c r="AM216" s="30" t="inlineStr">
        <is>
          <t>Unknown</t>
        </is>
      </c>
      <c r="AN216" s="32" t="inlineStr">
        <is>
          <t>Partly</t>
        </is>
      </c>
      <c r="AO216" s="32" t="inlineStr">
        <is>
          <t>Oct 4, 2026</t>
        </is>
      </c>
      <c r="AP216" s="35" t="inlineStr">
        <is>
          <t>Open</t>
        </is>
      </c>
      <c r="AQ216" s="30" t="inlineStr">
        <is>
          <t>https://studentveterans.org/programs-events/scholarships/</t>
        </is>
      </c>
    </row>
    <row r="217" ht="60" customHeight="1">
      <c r="A217" s="36" t="inlineStr">
        <is>
          <t>VFW Sport Clips Help A Hero Scholarship</t>
        </is>
      </c>
      <c r="B217" s="37" t="inlineStr">
        <is>
          <t>Funding</t>
        </is>
      </c>
      <c r="C217" s="37" t="inlineStr">
        <is>
          <t>Funding</t>
        </is>
      </c>
      <c r="D217" s="38" t="n">
        <v>2</v>
      </c>
      <c r="E217" s="37" t="inlineStr">
        <is>
          <t>Partial scholarship; useful funding, amounts vary.</t>
        </is>
      </c>
      <c r="F217" s="37" t="inlineStr">
        <is>
          <t>Depends on what it funds</t>
        </is>
      </c>
      <c r="G217" s="39" t="inlineStr">
        <is>
          <t>Unknown</t>
        </is>
      </c>
      <c r="H217" s="40" t="inlineStr">
        <is>
          <t>Unknown</t>
        </is>
      </c>
      <c r="I217" s="41">
        <f>IF(ISNUMBER(H217),H217-TODAY(),"")</f>
        <v/>
      </c>
      <c r="J217" s="39" t="inlineStr">
        <is>
          <t>No</t>
        </is>
      </c>
      <c r="K217" s="39" t="inlineStr">
        <is>
          <t>No</t>
        </is>
      </c>
      <c r="L217" s="39" t="inlineStr">
        <is>
          <t>No</t>
        </is>
      </c>
      <c r="M217" s="39" t="inlineStr">
        <is>
          <t>Yes</t>
        </is>
      </c>
      <c r="N217" s="39" t="inlineStr">
        <is>
          <t>Yes</t>
        </is>
      </c>
      <c r="O217" s="39" t="inlineStr">
        <is>
          <t>Yes</t>
        </is>
      </c>
      <c r="P217" s="39" t="inlineStr">
        <is>
          <t>No</t>
        </is>
      </c>
      <c r="Q217" s="39" t="inlineStr">
        <is>
          <t>No</t>
        </is>
      </c>
      <c r="R217" s="39" t="inlineStr">
        <is>
          <t>No</t>
        </is>
      </c>
      <c r="S217" s="39" t="inlineStr">
        <is>
          <t>No</t>
        </is>
      </c>
      <c r="T217" s="39" t="inlineStr">
        <is>
          <t>Any</t>
        </is>
      </c>
      <c r="U217" s="39" t="inlineStr">
        <is>
          <t>No</t>
        </is>
      </c>
      <c r="V217" s="39" t="inlineStr">
        <is>
          <t>No</t>
        </is>
      </c>
      <c r="W217" s="39" t="inlineStr">
        <is>
          <t>Check</t>
        </is>
      </c>
      <c r="X217" s="39" t="inlineStr">
        <is>
          <t>Free</t>
        </is>
      </c>
      <c r="Y217" s="39" t="inlineStr">
        <is>
          <t>Yes</t>
        </is>
      </c>
      <c r="Z217" s="37" t="inlineStr">
        <is>
          <t>Funding</t>
        </is>
      </c>
      <c r="AA217" s="37" t="inlineStr">
        <is>
          <t>Education Funding</t>
        </is>
      </c>
      <c r="AB217" s="37" t="inlineStr">
        <is>
          <t>Up to $5,000 scholarship for service members/veterans</t>
        </is>
      </c>
      <c r="AC217" s="37" t="inlineStr">
        <is>
          <t>Free</t>
        </is>
      </c>
      <c r="AD217" s="37" t="inlineStr">
        <is>
          <t>Up to $5,000 award</t>
        </is>
      </c>
      <c r="AE217" s="37" t="inlineStr">
        <is>
          <t>N/A</t>
        </is>
      </c>
      <c r="AF217" s="37" t="inlineStr">
        <is>
          <t>Typically spring (verify)</t>
        </is>
      </c>
      <c r="AG217" s="37" t="inlineStr">
        <is>
          <t>Unknown</t>
        </is>
      </c>
      <c r="AH217" s="37" t="inlineStr">
        <is>
          <t>Annual</t>
        </is>
      </c>
      <c r="AI217" s="37" t="inlineStr">
        <is>
          <t>Nationwide</t>
        </is>
      </c>
      <c r="AJ217" s="37" t="inlineStr">
        <is>
          <t>VFW / Sport Clips</t>
        </is>
      </c>
      <c r="AK217" s="37" t="inlineStr">
        <is>
          <t>Service members/veterans E-5 and below at separation; enrolled</t>
        </is>
      </c>
      <c r="AL217" s="37" t="inlineStr">
        <is>
          <t>Eligibility based on rank; confirm. | Verification: Link live (HTTP 200); details from official page/search not fully re-confirmed.</t>
        </is>
      </c>
      <c r="AM217" s="37" t="inlineStr">
        <is>
          <t>Unknown</t>
        </is>
      </c>
      <c r="AN217" s="39" t="inlineStr">
        <is>
          <t>Partly</t>
        </is>
      </c>
      <c r="AO217" s="39" t="inlineStr">
        <is>
          <t>Sep 30, 2026</t>
        </is>
      </c>
      <c r="AP217" s="42" t="inlineStr">
        <is>
          <t>Open</t>
        </is>
      </c>
      <c r="AQ217" s="37" t="inlineStr">
        <is>
          <t>https://www.vfw.org/assistance/student-veterans-support</t>
        </is>
      </c>
    </row>
    <row r="218" ht="60" customHeight="1">
      <c r="A218" s="29" t="inlineStr">
        <is>
          <t>Asana AI for Work Skill Badge</t>
        </is>
      </c>
      <c r="B218" s="30" t="inlineStr">
        <is>
          <t>AI/ML</t>
        </is>
      </c>
      <c r="C218" s="30" t="inlineStr">
        <is>
          <t>AI/ML</t>
        </is>
      </c>
      <c r="D218" s="31" t="n">
        <v>1</v>
      </c>
      <c r="E218" s="30" t="inlineStr">
        <is>
          <t>Registration closed (Asana is rebuilding the program). (Currently closed.)</t>
        </is>
      </c>
      <c r="F218" s="30" t="inlineStr">
        <is>
          <t>Project Coordinator</t>
        </is>
      </c>
      <c r="G218" s="32" t="inlineStr">
        <is>
          <t>Closed</t>
        </is>
      </c>
      <c r="H218" s="33" t="n"/>
      <c r="I218" s="34">
        <f>IF(ISNUMBER(H218),H218-TODAY(),"")</f>
        <v/>
      </c>
      <c r="J218" s="32" t="inlineStr">
        <is>
          <t>No</t>
        </is>
      </c>
      <c r="K218" s="32" t="inlineStr">
        <is>
          <t>No</t>
        </is>
      </c>
      <c r="L218" s="32" t="inlineStr">
        <is>
          <t>No</t>
        </is>
      </c>
      <c r="M218" s="32" t="inlineStr">
        <is>
          <t>Yes</t>
        </is>
      </c>
      <c r="N218" s="32" t="inlineStr">
        <is>
          <t>Yes</t>
        </is>
      </c>
      <c r="O218" s="32" t="inlineStr">
        <is>
          <t>Yes</t>
        </is>
      </c>
      <c r="P218" s="32" t="inlineStr">
        <is>
          <t>Yes</t>
        </is>
      </c>
      <c r="Q218" s="32" t="inlineStr">
        <is>
          <t>No</t>
        </is>
      </c>
      <c r="R218" s="32" t="inlineStr">
        <is>
          <t>No</t>
        </is>
      </c>
      <c r="S218" s="32" t="inlineStr">
        <is>
          <t>No</t>
        </is>
      </c>
      <c r="T218" s="32" t="inlineStr">
        <is>
          <t>Any</t>
        </is>
      </c>
      <c r="U218" s="32" t="inlineStr">
        <is>
          <t>No</t>
        </is>
      </c>
      <c r="V218" s="32" t="inlineStr">
        <is>
          <t>No</t>
        </is>
      </c>
      <c r="W218" s="32" t="inlineStr">
        <is>
          <t>Online</t>
        </is>
      </c>
      <c r="X218" s="32" t="inlineStr">
        <is>
          <t>Free</t>
        </is>
      </c>
      <c r="Y218" s="32" t="inlineStr">
        <is>
          <t>No</t>
        </is>
      </c>
      <c r="Z218" s="30" t="inlineStr">
        <is>
          <t>Cert</t>
        </is>
      </c>
      <c r="AA218" s="30" t="inlineStr">
        <is>
          <t>AI, Productivity</t>
        </is>
      </c>
      <c r="AB218" s="30" t="inlineStr">
        <is>
          <t>Self-paced AI-for-work courses and a quiz for a skill badge (enrollment currently paused)</t>
        </is>
      </c>
      <c r="AC218" s="30" t="inlineStr">
        <is>
          <t>Free (when open)</t>
        </is>
      </c>
      <c r="AD218" s="30" t="inlineStr">
        <is>
          <t>No</t>
        </is>
      </c>
      <c r="AE218" s="30" t="inlineStr">
        <is>
          <t>Online, self-paced</t>
        </is>
      </c>
      <c r="AF218" s="30" t="inlineStr">
        <is>
          <t>Enrollment paused</t>
        </is>
      </c>
      <c r="AG218" s="30" t="inlineStr">
        <is>
          <t>Rolling</t>
        </is>
      </c>
      <c r="AH218" s="30" t="inlineStr">
        <is>
          <t>Self-paced</t>
        </is>
      </c>
      <c r="AI218" s="30" t="inlineStr">
        <is>
          <t>Online</t>
        </is>
      </c>
      <c r="AJ218" s="30" t="inlineStr">
        <is>
          <t>Asana Academy</t>
        </is>
      </c>
      <c r="AK218" s="30" t="inlineStr">
        <is>
          <t>Anyone (when open)</t>
        </is>
      </c>
      <c r="AL218" s="30" t="inlineStr">
        <is>
          <t>Official page: "AI for Work Skill Badge registration closed ... pausing enrollments while we rebuild this program". Enrolled learners had until Oct 4 to finish. | Verification: Oct 4, 2026 from the official page.</t>
        </is>
      </c>
      <c r="AM218" s="30" t="inlineStr">
        <is>
          <t>Unknown</t>
        </is>
      </c>
      <c r="AN218" s="32" t="inlineStr">
        <is>
          <t>Verified</t>
        </is>
      </c>
      <c r="AO218" s="32" t="inlineStr">
        <is>
          <t>Oct 4, 2026</t>
        </is>
      </c>
      <c r="AP218" s="35" t="inlineStr">
        <is>
          <t>Open</t>
        </is>
      </c>
      <c r="AQ218" s="30" t="inlineStr">
        <is>
          <t>https://academy.asana.com/path/ai-for-work-skill-badge</t>
        </is>
      </c>
    </row>
    <row r="219" ht="60" customHeight="1">
      <c r="A219" s="36" t="inlineStr">
        <is>
          <t>MIT OpenCourseWare (6.036/6.S191 Intro to Deep Learning)</t>
        </is>
      </c>
      <c r="B219" s="37" t="inlineStr">
        <is>
          <t>AI/ML</t>
        </is>
      </c>
      <c r="C219" s="37" t="inlineStr">
        <is>
          <t>AI/ML</t>
        </is>
      </c>
      <c r="D219" s="38" t="n">
        <v>1</v>
      </c>
      <c r="E219" s="37" t="inlineStr">
        <is>
          <t>Free learning materials with no credential.</t>
        </is>
      </c>
      <c r="F219" s="37" t="inlineStr">
        <is>
          <t>AI Engineer; Machine Learning Engineer; Data Scientist; AI Product Manager</t>
        </is>
      </c>
      <c r="G219" s="39" t="inlineStr">
        <is>
          <t>Rolling</t>
        </is>
      </c>
      <c r="H219" s="40" t="n"/>
      <c r="I219" s="41">
        <f>IF(ISNUMBER(H219),H219-TODAY(),"")</f>
        <v/>
      </c>
      <c r="J219" s="39" t="inlineStr">
        <is>
          <t>No</t>
        </is>
      </c>
      <c r="K219" s="39" t="inlineStr">
        <is>
          <t>No</t>
        </is>
      </c>
      <c r="L219" s="39" t="inlineStr">
        <is>
          <t>No</t>
        </is>
      </c>
      <c r="M219" s="39" t="inlineStr">
        <is>
          <t>Yes</t>
        </is>
      </c>
      <c r="N219" s="39" t="inlineStr">
        <is>
          <t>Yes</t>
        </is>
      </c>
      <c r="O219" s="39" t="inlineStr">
        <is>
          <t>Yes</t>
        </is>
      </c>
      <c r="P219" s="39" t="inlineStr">
        <is>
          <t>Yes</t>
        </is>
      </c>
      <c r="Q219" s="39" t="inlineStr">
        <is>
          <t>No</t>
        </is>
      </c>
      <c r="R219" s="39" t="inlineStr">
        <is>
          <t>No</t>
        </is>
      </c>
      <c r="S219" s="39" t="inlineStr">
        <is>
          <t>No</t>
        </is>
      </c>
      <c r="T219" s="39" t="inlineStr">
        <is>
          <t>Any</t>
        </is>
      </c>
      <c r="U219" s="39" t="inlineStr">
        <is>
          <t>No</t>
        </is>
      </c>
      <c r="V219" s="39" t="inlineStr">
        <is>
          <t>No</t>
        </is>
      </c>
      <c r="W219" s="39" t="inlineStr">
        <is>
          <t>Online</t>
        </is>
      </c>
      <c r="X219" s="39" t="inlineStr">
        <is>
          <t>Free</t>
        </is>
      </c>
      <c r="Y219" s="39" t="inlineStr">
        <is>
          <t>No</t>
        </is>
      </c>
      <c r="Z219" s="37" t="inlineStr">
        <is>
          <t>Cert</t>
        </is>
      </c>
      <c r="AA219" s="37" t="inlineStr">
        <is>
          <t>Artificial Intelligence</t>
        </is>
      </c>
      <c r="AB219" s="37" t="inlineStr">
        <is>
          <t>Free MIT ML (Machine Learning)/DL course materials and lectures</t>
        </is>
      </c>
      <c r="AC219" s="37" t="inlineStr">
        <is>
          <t>Free (open to all)</t>
        </is>
      </c>
      <c r="AD219" s="37" t="inlineStr">
        <is>
          <t>No</t>
        </is>
      </c>
      <c r="AE219" s="37" t="inlineStr">
        <is>
          <t>Online</t>
        </is>
      </c>
      <c r="AF219" s="37" t="inlineStr">
        <is>
          <t>Rolling</t>
        </is>
      </c>
      <c r="AG219" s="37" t="inlineStr">
        <is>
          <t>Anytime</t>
        </is>
      </c>
      <c r="AH219" s="37" t="inlineStr">
        <is>
          <t>Self-paced</t>
        </is>
      </c>
      <c r="AI219" s="37" t="inlineStr">
        <is>
          <t>Online</t>
        </is>
      </c>
      <c r="AJ219" s="37" t="inlineStr">
        <is>
          <t>MIT</t>
        </is>
      </c>
      <c r="AK219" s="37" t="inlineStr">
        <is>
          <t>Anyone</t>
        </is>
      </c>
      <c r="AL219" s="37" t="inlineStr">
        <is>
          <t>Verification: Link live (HTTP 200); details from official page/search not fully re-confirmed.</t>
        </is>
      </c>
      <c r="AM219" s="37" t="inlineStr">
        <is>
          <t>N/A</t>
        </is>
      </c>
      <c r="AN219" s="39" t="inlineStr">
        <is>
          <t>Partly</t>
        </is>
      </c>
      <c r="AO219" s="39" t="inlineStr">
        <is>
          <t>Sep 30, 2026</t>
        </is>
      </c>
      <c r="AP219" s="42" t="inlineStr">
        <is>
          <t>Open</t>
        </is>
      </c>
      <c r="AQ219" s="37" t="inlineStr">
        <is>
          <t>https://ocw.mit.edu/courses/6-036-introduction-to-machine-learning-fall-2020/</t>
        </is>
      </c>
    </row>
    <row r="220" ht="60" customHeight="1">
      <c r="A220" s="29" t="inlineStr">
        <is>
          <t>NVIDIA DLI open source courses (free, no registration)</t>
        </is>
      </c>
      <c r="B220" s="30" t="inlineStr">
        <is>
          <t>AI/ML</t>
        </is>
      </c>
      <c r="C220" s="30" t="inlineStr">
        <is>
          <t>AI/ML</t>
        </is>
      </c>
      <c r="D220" s="31" t="n">
        <v>1</v>
      </c>
      <c r="E220" s="30" t="inlineStr">
        <is>
          <t>Free learning materials with no credential.</t>
        </is>
      </c>
      <c r="F220" s="30" t="inlineStr">
        <is>
          <t>AI Engineer; Machine Learning Engineer; Data Scientist</t>
        </is>
      </c>
      <c r="G220" s="32" t="inlineStr">
        <is>
          <t>Rolling</t>
        </is>
      </c>
      <c r="H220" s="33" t="n"/>
      <c r="I220" s="34">
        <f>IF(ISNUMBER(H220),H220-TODAY(),"")</f>
        <v/>
      </c>
      <c r="J220" s="32" t="inlineStr">
        <is>
          <t>No</t>
        </is>
      </c>
      <c r="K220" s="32" t="inlineStr">
        <is>
          <t>No</t>
        </is>
      </c>
      <c r="L220" s="32" t="inlineStr">
        <is>
          <t>No</t>
        </is>
      </c>
      <c r="M220" s="32" t="inlineStr">
        <is>
          <t>Yes</t>
        </is>
      </c>
      <c r="N220" s="32" t="inlineStr">
        <is>
          <t>Yes</t>
        </is>
      </c>
      <c r="O220" s="32" t="inlineStr">
        <is>
          <t>Yes</t>
        </is>
      </c>
      <c r="P220" s="32" t="inlineStr">
        <is>
          <t>Yes</t>
        </is>
      </c>
      <c r="Q220" s="32" t="inlineStr">
        <is>
          <t>No</t>
        </is>
      </c>
      <c r="R220" s="32" t="inlineStr">
        <is>
          <t>No</t>
        </is>
      </c>
      <c r="S220" s="32" t="inlineStr">
        <is>
          <t>No</t>
        </is>
      </c>
      <c r="T220" s="32" t="inlineStr">
        <is>
          <t>Any</t>
        </is>
      </c>
      <c r="U220" s="32" t="inlineStr">
        <is>
          <t>No</t>
        </is>
      </c>
      <c r="V220" s="32" t="inlineStr">
        <is>
          <t>No</t>
        </is>
      </c>
      <c r="W220" s="32" t="inlineStr">
        <is>
          <t>Online</t>
        </is>
      </c>
      <c r="X220" s="32" t="inlineStr">
        <is>
          <t>Free</t>
        </is>
      </c>
      <c r="Y220" s="32" t="inlineStr">
        <is>
          <t>No</t>
        </is>
      </c>
      <c r="Z220" s="30" t="inlineStr">
        <is>
          <t>Cert</t>
        </is>
      </c>
      <c r="AA220" s="30" t="inlineStr">
        <is>
          <t>Artificial Intelligence</t>
        </is>
      </c>
      <c r="AB220" s="30" t="inlineStr">
        <is>
          <t>Complete NVIDIA Deep Learning Institute AI and accelerated-computing course materials (notebooks, slides, videos), freely downloadable and openly licensed</t>
        </is>
      </c>
      <c r="AC220" s="30" t="inlineStr">
        <is>
          <t>Free; no registration or enrollment. Running the notebooks on cloud GPUs may cost money depending on where you run them</t>
        </is>
      </c>
      <c r="AD220" s="30" t="inlineStr">
        <is>
          <t>No</t>
        </is>
      </c>
      <c r="AE220" s="30" t="inlineStr">
        <is>
          <t>Online</t>
        </is>
      </c>
      <c r="AF220" s="30" t="inlineStr">
        <is>
          <t>None (self-paced)</t>
        </is>
      </c>
      <c r="AG220" s="30" t="inlineStr">
        <is>
          <t>Rolling</t>
        </is>
      </c>
      <c r="AH220" s="30" t="inlineStr">
        <is>
          <t>Self-paced</t>
        </is>
      </c>
      <c r="AI220" s="30" t="inlineStr">
        <is>
          <t>Online</t>
        </is>
      </c>
      <c r="AJ220" s="30" t="inlineStr">
        <is>
          <t>NVIDIA Deep Learning Institute</t>
        </is>
      </c>
      <c r="AK220" s="30" t="inlineStr">
        <is>
          <t>Anyone</t>
        </is>
      </c>
      <c r="AL220" s="30" t="inlineStr">
        <is>
          <t>Separate from the related listing "NVIDIA Deep Learning Institute (free self-paced courses)" (that one gives certificates for some courses). | Verification: Oct 4, 2026 from the official page at the Full URL.</t>
        </is>
      </c>
      <c r="AM220" s="30" t="inlineStr">
        <is>
          <t>Unknown</t>
        </is>
      </c>
      <c r="AN220" s="32" t="inlineStr">
        <is>
          <t>Verified</t>
        </is>
      </c>
      <c r="AO220" s="32" t="inlineStr">
        <is>
          <t>Oct 4, 2026</t>
        </is>
      </c>
      <c r="AP220" s="35" t="inlineStr">
        <is>
          <t>Open</t>
        </is>
      </c>
      <c r="AQ220" s="30" t="inlineStr">
        <is>
          <t>https://www.nvidia.com/en-us/training/open-source/</t>
        </is>
      </c>
    </row>
    <row r="221" ht="60" customHeight="1">
      <c r="A221" s="36" t="inlineStr">
        <is>
          <t>Veterati Mentoring</t>
        </is>
      </c>
      <c r="B221" s="37" t="inlineStr">
        <is>
          <t>Career services</t>
        </is>
      </c>
      <c r="C221" s="37" t="inlineStr">
        <is>
          <t>Career services</t>
        </is>
      </c>
      <c r="D221" s="38" t="n">
        <v>1</v>
      </c>
      <c r="E221" s="37" t="inlineStr">
        <is>
          <t>Program is closed or defunct.</t>
        </is>
      </c>
      <c r="F221" s="37" t="inlineStr">
        <is>
          <t>Depends on your target role (job-search support)</t>
        </is>
      </c>
      <c r="G221" s="39" t="inlineStr">
        <is>
          <t>Closed</t>
        </is>
      </c>
      <c r="H221" s="40" t="inlineStr">
        <is>
          <t>Unknown</t>
        </is>
      </c>
      <c r="I221" s="41">
        <f>IF(ISNUMBER(H221),H221-TODAY(),"")</f>
        <v/>
      </c>
      <c r="J221" s="39" t="inlineStr">
        <is>
          <t>No</t>
        </is>
      </c>
      <c r="K221" s="39" t="inlineStr">
        <is>
          <t>No</t>
        </is>
      </c>
      <c r="L221" s="39" t="inlineStr">
        <is>
          <t>No</t>
        </is>
      </c>
      <c r="M221" s="39" t="inlineStr">
        <is>
          <t>Yes</t>
        </is>
      </c>
      <c r="N221" s="39" t="inlineStr">
        <is>
          <t>Yes</t>
        </is>
      </c>
      <c r="O221" s="39" t="inlineStr">
        <is>
          <t>Yes</t>
        </is>
      </c>
      <c r="P221" s="39" t="inlineStr">
        <is>
          <t>Yes</t>
        </is>
      </c>
      <c r="Q221" s="39" t="inlineStr">
        <is>
          <t>No</t>
        </is>
      </c>
      <c r="R221" s="39" t="inlineStr">
        <is>
          <t>No</t>
        </is>
      </c>
      <c r="S221" s="39" t="inlineStr">
        <is>
          <t>No</t>
        </is>
      </c>
      <c r="T221" s="39" t="inlineStr">
        <is>
          <t>Any</t>
        </is>
      </c>
      <c r="U221" s="39" t="inlineStr">
        <is>
          <t>No</t>
        </is>
      </c>
      <c r="V221" s="39" t="inlineStr">
        <is>
          <t>No</t>
        </is>
      </c>
      <c r="W221" s="39" t="inlineStr">
        <is>
          <t>Online</t>
        </is>
      </c>
      <c r="X221" s="39" t="inlineStr">
        <is>
          <t>Free</t>
        </is>
      </c>
      <c r="Y221" s="39" t="inlineStr">
        <is>
          <t>No</t>
        </is>
      </c>
      <c r="Z221" s="37" t="inlineStr">
        <is>
          <t>Counseling</t>
        </is>
      </c>
      <c r="AA221" s="37" t="inlineStr">
        <is>
          <t>Career Transition</t>
        </is>
      </c>
      <c r="AB221" s="37" t="inlineStr">
        <is>
          <t>Free on-demand mentoring calls with professionals</t>
        </is>
      </c>
      <c r="AC221" s="37" t="inlineStr">
        <is>
          <t>Free</t>
        </is>
      </c>
      <c r="AD221" s="37" t="inlineStr">
        <is>
          <t>No</t>
        </is>
      </c>
      <c r="AE221" s="37" t="inlineStr">
        <is>
          <t>Online / phone</t>
        </is>
      </c>
      <c r="AF221" s="37" t="inlineStr">
        <is>
          <t>Unknown</t>
        </is>
      </c>
      <c r="AG221" s="37" t="inlineStr">
        <is>
          <t>Rolling</t>
        </is>
      </c>
      <c r="AH221" s="37" t="inlineStr">
        <is>
          <t>On demand</t>
        </is>
      </c>
      <c r="AI221" s="37" t="inlineStr">
        <is>
          <t>Nationwide</t>
        </is>
      </c>
      <c r="AJ221" s="37" t="inlineStr">
        <is>
          <t>Veterati</t>
        </is>
      </c>
      <c r="AK221" s="37" t="inlineStr">
        <is>
          <t>Veterans and military families</t>
        </is>
      </c>
      <c r="AL221" s="37" t="inlineStr">
        <is>
          <t>Veterati has been replaced by Post-Veterati (see separate listing); the link goes to the Post-Veterati site. | Verification: Oct 4, 2026: veterati.com returns an error (522); post-veterati.org is live.</t>
        </is>
      </c>
      <c r="AM221" s="37" t="inlineStr">
        <is>
          <t>Unknown</t>
        </is>
      </c>
      <c r="AN221" s="39" t="inlineStr">
        <is>
          <t>Verified</t>
        </is>
      </c>
      <c r="AO221" s="39" t="inlineStr">
        <is>
          <t>Oct 4, 2026</t>
        </is>
      </c>
      <c r="AP221" s="42" t="inlineStr">
        <is>
          <t>Open</t>
        </is>
      </c>
      <c r="AQ221" s="37" t="inlineStr">
        <is>
          <t>https://www.post-veterati.org/</t>
        </is>
      </c>
    </row>
    <row r="222" ht="60" customHeight="1">
      <c r="A222" s="29" t="inlineStr">
        <is>
          <t>NASA Open Science 101</t>
        </is>
      </c>
      <c r="B222" s="30" t="inlineStr">
        <is>
          <t>Data</t>
        </is>
      </c>
      <c r="C222" s="30" t="inlineStr">
        <is>
          <t>Data</t>
        </is>
      </c>
      <c r="D222" s="31" t="n">
        <v>1</v>
      </c>
      <c r="E222" s="30" t="inlineStr">
        <is>
          <t>Registration closed (course reached capacity). (Currently closed.)</t>
        </is>
      </c>
      <c r="F222" s="30" t="inlineStr">
        <is>
          <t>Research Assistant; Data Scientist</t>
        </is>
      </c>
      <c r="G222" s="32" t="inlineStr">
        <is>
          <t>Closed</t>
        </is>
      </c>
      <c r="H222" s="33" t="n"/>
      <c r="I222" s="34">
        <f>IF(ISNUMBER(H222),H222-TODAY(),"")</f>
        <v/>
      </c>
      <c r="J222" s="32" t="inlineStr">
        <is>
          <t>No</t>
        </is>
      </c>
      <c r="K222" s="32" t="inlineStr">
        <is>
          <t>No</t>
        </is>
      </c>
      <c r="L222" s="32" t="inlineStr">
        <is>
          <t>No</t>
        </is>
      </c>
      <c r="M222" s="32" t="inlineStr">
        <is>
          <t>Yes</t>
        </is>
      </c>
      <c r="N222" s="32" t="inlineStr">
        <is>
          <t>Yes</t>
        </is>
      </c>
      <c r="O222" s="32" t="inlineStr">
        <is>
          <t>Yes</t>
        </is>
      </c>
      <c r="P222" s="32" t="inlineStr">
        <is>
          <t>Yes</t>
        </is>
      </c>
      <c r="Q222" s="32" t="inlineStr">
        <is>
          <t>No</t>
        </is>
      </c>
      <c r="R222" s="32" t="inlineStr">
        <is>
          <t>No</t>
        </is>
      </c>
      <c r="S222" s="32" t="inlineStr">
        <is>
          <t>No</t>
        </is>
      </c>
      <c r="T222" s="32" t="inlineStr">
        <is>
          <t>Any</t>
        </is>
      </c>
      <c r="U222" s="32" t="inlineStr">
        <is>
          <t>No</t>
        </is>
      </c>
      <c r="V222" s="32" t="inlineStr">
        <is>
          <t>No</t>
        </is>
      </c>
      <c r="W222" s="32" t="inlineStr">
        <is>
          <t>Online</t>
        </is>
      </c>
      <c r="X222" s="32" t="inlineStr">
        <is>
          <t>Free</t>
        </is>
      </c>
      <c r="Y222" s="32" t="inlineStr">
        <is>
          <t>No</t>
        </is>
      </c>
      <c r="Z222" s="30" t="inlineStr">
        <is>
          <t>Cert</t>
        </is>
      </c>
      <c r="AA222" s="30" t="inlineStr">
        <is>
          <t>Open Science, Data</t>
        </is>
      </c>
      <c r="AB222" s="30" t="inlineStr">
        <is>
          <t>5 modules on open science (open data, code, results) with a NASA digital badge and certificate</t>
        </is>
      </c>
      <c r="AC222" s="30" t="inlineStr">
        <is>
          <t>Free (when open)</t>
        </is>
      </c>
      <c r="AD222" s="30" t="inlineStr">
        <is>
          <t>No</t>
        </is>
      </c>
      <c r="AE222" s="30" t="inlineStr">
        <is>
          <t>Online, self-paced</t>
        </is>
      </c>
      <c r="AF222" s="30" t="inlineStr">
        <is>
          <t>Registration closed (capacity); reopening not announced</t>
        </is>
      </c>
      <c r="AG222" s="30" t="inlineStr">
        <is>
          <t>Rolling</t>
        </is>
      </c>
      <c r="AH222" s="30" t="inlineStr">
        <is>
          <t>Unknown on page (reel says about 12 hours)</t>
        </is>
      </c>
      <c r="AI222" s="30" t="inlineStr">
        <is>
          <t>Online</t>
        </is>
      </c>
      <c r="AJ222" s="30" t="inlineStr">
        <is>
          <t>NASA (Science Mission Directorate)</t>
        </is>
      </c>
      <c r="AK222" s="30" t="inlineStr">
        <is>
          <t>Anyone (non-NASA learners register via the page)</t>
        </is>
      </c>
      <c r="AL222" s="30" t="inlineStr">
        <is>
          <t>9/16/2026 update: "This course has reached capacity and registration is closed." | Verification: Oct 4, 2026 from the official page.</t>
        </is>
      </c>
      <c r="AM222" s="30" t="inlineStr">
        <is>
          <t>Unknown</t>
        </is>
      </c>
      <c r="AN222" s="32" t="inlineStr">
        <is>
          <t>Verified</t>
        </is>
      </c>
      <c r="AO222" s="32" t="inlineStr">
        <is>
          <t>Oct 4, 2026</t>
        </is>
      </c>
      <c r="AP222" s="35" t="inlineStr">
        <is>
          <t>Open</t>
        </is>
      </c>
      <c r="AQ222" s="30" t="inlineStr">
        <is>
          <t>https://stemgateway.nasa.gov/s/course-offering/a0BSJ0000049ih3/open-science-101</t>
        </is>
      </c>
    </row>
    <row r="223" ht="60" customHeight="1">
      <c r="A223" s="36" t="inlineStr">
        <is>
          <t>Bunker Labs Veterans in Residence</t>
        </is>
      </c>
      <c r="B223" s="37" t="inlineStr">
        <is>
          <t>Entrepreneurship</t>
        </is>
      </c>
      <c r="C223" s="37" t="inlineStr">
        <is>
          <t>Entrepreneurship</t>
        </is>
      </c>
      <c r="D223" s="38" t="n">
        <v>1</v>
      </c>
      <c r="E223" s="37" t="inlineStr">
        <is>
          <t>Program is closed or defunct.</t>
        </is>
      </c>
      <c r="F223" s="37" t="inlineStr">
        <is>
          <t>Founder / Small Business Owner; Business Development Manager</t>
        </is>
      </c>
      <c r="G223" s="39" t="inlineStr">
        <is>
          <t>Closed</t>
        </is>
      </c>
      <c r="H223" s="40" t="inlineStr">
        <is>
          <t>Unknown</t>
        </is>
      </c>
      <c r="I223" s="41">
        <f>IF(ISNUMBER(H223),H223-TODAY(),"")</f>
        <v/>
      </c>
      <c r="J223" s="39" t="inlineStr">
        <is>
          <t>No</t>
        </is>
      </c>
      <c r="K223" s="39" t="inlineStr">
        <is>
          <t>No</t>
        </is>
      </c>
      <c r="L223" s="39" t="inlineStr">
        <is>
          <t>No</t>
        </is>
      </c>
      <c r="M223" s="39" t="inlineStr">
        <is>
          <t>Yes</t>
        </is>
      </c>
      <c r="N223" s="39" t="inlineStr">
        <is>
          <t>Check</t>
        </is>
      </c>
      <c r="O223" s="39" t="inlineStr">
        <is>
          <t>Check</t>
        </is>
      </c>
      <c r="P223" s="39" t="inlineStr">
        <is>
          <t>Check</t>
        </is>
      </c>
      <c r="Q223" s="39" t="inlineStr">
        <is>
          <t>No</t>
        </is>
      </c>
      <c r="R223" s="39" t="inlineStr">
        <is>
          <t>No</t>
        </is>
      </c>
      <c r="S223" s="39" t="inlineStr">
        <is>
          <t>No</t>
        </is>
      </c>
      <c r="T223" s="39" t="inlineStr">
        <is>
          <t>Any</t>
        </is>
      </c>
      <c r="U223" s="39" t="inlineStr">
        <is>
          <t>No</t>
        </is>
      </c>
      <c r="V223" s="39" t="inlineStr">
        <is>
          <t>Yes</t>
        </is>
      </c>
      <c r="W223" s="39" t="inlineStr">
        <is>
          <t>Hybrid</t>
        </is>
      </c>
      <c r="X223" s="39" t="inlineStr">
        <is>
          <t>Free</t>
        </is>
      </c>
      <c r="Y223" s="39" t="inlineStr">
        <is>
          <t>Yes</t>
        </is>
      </c>
      <c r="Z223" s="37" t="inlineStr">
        <is>
          <t>Bootcamp</t>
        </is>
      </c>
      <c r="AA223" s="37" t="inlineStr">
        <is>
          <t>Entrepreneurship</t>
        </is>
      </c>
      <c r="AB223" s="37" t="inlineStr">
        <is>
          <t>Former accelerator</t>
        </is>
      </c>
      <c r="AC223" s="37" t="inlineStr">
        <is>
          <t>Free</t>
        </is>
      </c>
      <c r="AD223" s="37" t="inlineStr">
        <is>
          <t>No</t>
        </is>
      </c>
      <c r="AE223" s="37" t="inlineStr">
        <is>
          <t>Hybrid</t>
        </is>
      </c>
      <c r="AF223" s="37" t="inlineStr">
        <is>
          <t>N/A</t>
        </is>
      </c>
      <c r="AG223" s="37" t="inlineStr">
        <is>
          <t>N/A</t>
        </is>
      </c>
      <c r="AH223" s="37" t="inlineStr">
        <is>
          <t>N/A</t>
        </is>
      </c>
      <c r="AI223" s="37" t="inlineStr">
        <is>
          <t>Nationwide</t>
        </is>
      </c>
      <c r="AJ223" s="37" t="inlineStr">
        <is>
          <t>Bunker Labs</t>
        </is>
      </c>
      <c r="AK223" s="37" t="inlineStr">
        <is>
          <t>N/A</t>
        </is>
      </c>
      <c r="AL223" s="37" t="inlineStr">
        <is>
          <t>Sunset; see Military Founders Lab. | Verification: IVMF (Institute for Veterans and Military Families) MFL page states VIR sunsetted and replaced by MFL.</t>
        </is>
      </c>
      <c r="AM223" s="37" t="inlineStr">
        <is>
          <t>N/A</t>
        </is>
      </c>
      <c r="AN223" s="39" t="inlineStr">
        <is>
          <t>Verified</t>
        </is>
      </c>
      <c r="AO223" s="39" t="inlineStr">
        <is>
          <t>Sep 30, 2026</t>
        </is>
      </c>
      <c r="AP223" s="42" t="inlineStr">
        <is>
          <t>Open</t>
        </is>
      </c>
      <c r="AQ223" s="37" t="inlineStr">
        <is>
          <t>https://ivmf.syracuse.edu/programs/entrepreneurship/start-up/military-founders-lab/</t>
        </is>
      </c>
    </row>
    <row r="224" ht="60" customHeight="1">
      <c r="A224" s="29" t="inlineStr">
        <is>
          <t>CompTIA certification via VA programs (Military / Veteran)</t>
        </is>
      </c>
      <c r="B224" s="30" t="inlineStr">
        <is>
          <t>Cyber</t>
        </is>
      </c>
      <c r="C224" s="30" t="inlineStr">
        <is>
          <t>Cyber; IT/Software</t>
        </is>
      </c>
      <c r="D224" s="31" t="n">
        <v>5</v>
      </c>
      <c r="E224" s="30" t="inlineStr">
        <is>
          <t>CompTIA certifications (e.g., Security+) are proctored, industry-standard and widely required in IT and security jobs.</t>
        </is>
      </c>
      <c r="F224" s="30" t="inlineStr">
        <is>
          <t>Security Analyst; Systems Administrator; Network Administrator; Cloud Engineer</t>
        </is>
      </c>
      <c r="G224" s="32" t="inlineStr">
        <is>
          <t>Rolling</t>
        </is>
      </c>
      <c r="H224" s="33" t="n"/>
      <c r="I224" s="34">
        <f>IF(ISNUMBER(H224),H224-TODAY(),"")</f>
        <v/>
      </c>
      <c r="J224" s="32" t="inlineStr">
        <is>
          <t>Either</t>
        </is>
      </c>
      <c r="K224" s="32" t="inlineStr">
        <is>
          <t>Either</t>
        </is>
      </c>
      <c r="L224" s="32" t="inlineStr">
        <is>
          <t>Either</t>
        </is>
      </c>
      <c r="M224" s="32" t="inlineStr">
        <is>
          <t>Either</t>
        </is>
      </c>
      <c r="N224" s="32" t="inlineStr">
        <is>
          <t>Check</t>
        </is>
      </c>
      <c r="O224" s="32" t="inlineStr">
        <is>
          <t>Yes</t>
        </is>
      </c>
      <c r="P224" s="32" t="inlineStr">
        <is>
          <t>No</t>
        </is>
      </c>
      <c r="Q224" s="32" t="inlineStr">
        <is>
          <t>No</t>
        </is>
      </c>
      <c r="R224" s="32" t="inlineStr">
        <is>
          <t>No</t>
        </is>
      </c>
      <c r="S224" s="32" t="inlineStr">
        <is>
          <t>No</t>
        </is>
      </c>
      <c r="T224" s="32" t="inlineStr">
        <is>
          <t>Any</t>
        </is>
      </c>
      <c r="U224" s="32" t="inlineStr">
        <is>
          <t>No</t>
        </is>
      </c>
      <c r="V224" s="32" t="inlineStr">
        <is>
          <t>No</t>
        </is>
      </c>
      <c r="W224" s="32" t="inlineStr">
        <is>
          <t>Online</t>
        </is>
      </c>
      <c r="X224" s="32" t="inlineStr">
        <is>
          <t>Free with benefit</t>
        </is>
      </c>
      <c r="Y224" s="32" t="inlineStr">
        <is>
          <t>Yes</t>
        </is>
      </c>
      <c r="Z224" s="30" t="inlineStr">
        <is>
          <t>Cert</t>
        </is>
      </c>
      <c r="AA224" s="30" t="inlineStr">
        <is>
          <t>Information Technology</t>
        </is>
      </c>
      <c r="AB224" s="30" t="inlineStr">
        <is>
          <t>Military discounts and vouchers; CompTIA exams reimbursable via VA (Department of Veterans Affairs) licensing/certification benefit</t>
        </is>
      </c>
      <c r="AC224" s="30" t="inlineStr">
        <is>
          <t>Discounted; free through O2O, VET TEC, VR&amp;E</t>
        </is>
      </c>
      <c r="AD224" s="30" t="inlineStr">
        <is>
          <t>No</t>
        </is>
      </c>
      <c r="AE224" s="30" t="inlineStr">
        <is>
          <t>Online/testing center</t>
        </is>
      </c>
      <c r="AF224" s="30" t="inlineStr">
        <is>
          <t>Unknown</t>
        </is>
      </c>
      <c r="AG224" s="30" t="inlineStr">
        <is>
          <t>Rolling</t>
        </is>
      </c>
      <c r="AH224" s="30" t="inlineStr">
        <is>
          <t>Self-paced</t>
        </is>
      </c>
      <c r="AI224" s="30" t="inlineStr">
        <is>
          <t>Nationwide</t>
        </is>
      </c>
      <c r="AJ224" s="30" t="inlineStr">
        <is>
          <t>CompTIA</t>
        </is>
      </c>
      <c r="AK224" s="30" t="inlineStr">
        <is>
          <t>Veterans; some routes require VA (Department of Veterans Affairs) education benefits</t>
        </is>
      </c>
      <c r="AL224" s="30" t="inlineStr">
        <is>
          <t>Use O2O or VR&amp;E (Veteran Readiness and Employment) to get the voucher free. | Verification: Link live (HTTP 200); details from official page/search not fully re-confirmed.</t>
        </is>
      </c>
      <c r="AM224" s="30" t="inlineStr">
        <is>
          <t>Unknown</t>
        </is>
      </c>
      <c r="AN224" s="32" t="inlineStr">
        <is>
          <t>Partly</t>
        </is>
      </c>
      <c r="AO224" s="32" t="inlineStr">
        <is>
          <t>Sep 30, 2026</t>
        </is>
      </c>
      <c r="AP224" s="35" t="inlineStr">
        <is>
          <t>Open</t>
        </is>
      </c>
      <c r="AQ224" s="30" t="inlineStr">
        <is>
          <t>https://help.comptia.org/hc/en-us/articles/13437663042324-Are-CompTIA-Exams-Approved-for-VA-Education-and-Training-Benefits-or-GI-Bill-Funding</t>
        </is>
      </c>
    </row>
    <row r="225" ht="60" customHeight="1">
      <c r="A225" s="36" t="inlineStr">
        <is>
          <t>Envoy Air A&amp;P Mechanic Military Transition Program</t>
        </is>
      </c>
      <c r="B225" s="37" t="inlineStr">
        <is>
          <t>Aviation</t>
        </is>
      </c>
      <c r="C225" s="37" t="inlineStr">
        <is>
          <t>Aviation; Career services</t>
        </is>
      </c>
      <c r="D225" s="38" t="n">
        <v>4</v>
      </c>
      <c r="E225" s="37" t="inlineStr">
        <is>
          <t>Leads to a state or federal license required to work in the field.</t>
        </is>
      </c>
      <c r="F225" s="37" t="inlineStr">
        <is>
          <t>Aircraft Mechanic (A&amp;P)</t>
        </is>
      </c>
      <c r="G225" s="39" t="inlineStr">
        <is>
          <t>Rolling</t>
        </is>
      </c>
      <c r="H225" s="40" t="n"/>
      <c r="I225" s="41">
        <f>IF(ISNUMBER(H225),H225-TODAY(),"")</f>
        <v/>
      </c>
      <c r="J225" s="39" t="inlineStr">
        <is>
          <t>No</t>
        </is>
      </c>
      <c r="K225" s="39" t="inlineStr">
        <is>
          <t>No</t>
        </is>
      </c>
      <c r="L225" s="39" t="inlineStr">
        <is>
          <t>No</t>
        </is>
      </c>
      <c r="M225" s="39" t="inlineStr">
        <is>
          <t>Check</t>
        </is>
      </c>
      <c r="N225" s="39" t="inlineStr">
        <is>
          <t>Yes</t>
        </is>
      </c>
      <c r="O225" s="39" t="inlineStr">
        <is>
          <t>Yes</t>
        </is>
      </c>
      <c r="P225" s="39" t="inlineStr">
        <is>
          <t>No</t>
        </is>
      </c>
      <c r="Q225" s="39" t="inlineStr">
        <is>
          <t>No</t>
        </is>
      </c>
      <c r="R225" s="39" t="inlineStr">
        <is>
          <t>No</t>
        </is>
      </c>
      <c r="S225" s="39" t="inlineStr">
        <is>
          <t>No</t>
        </is>
      </c>
      <c r="T225" s="39" t="inlineStr">
        <is>
          <t>Any</t>
        </is>
      </c>
      <c r="U225" s="39" t="inlineStr">
        <is>
          <t>No</t>
        </is>
      </c>
      <c r="V225" s="39" t="inlineStr">
        <is>
          <t>No</t>
        </is>
      </c>
      <c r="W225" s="39" t="inlineStr">
        <is>
          <t>In-person</t>
        </is>
      </c>
      <c r="X225" s="39" t="inlineStr">
        <is>
          <t>Free</t>
        </is>
      </c>
      <c r="Y225" s="39" t="inlineStr">
        <is>
          <t>Yes</t>
        </is>
      </c>
      <c r="Z225" s="37" t="inlineStr">
        <is>
          <t>Bootcamp</t>
        </is>
      </c>
      <c r="AA225" s="37" t="inlineStr">
        <is>
          <t>Aviation, Career Transition</t>
        </is>
      </c>
      <c r="AB225" s="37" t="inlineStr">
        <is>
          <t>$5,000 tuition assistance plus materials for a 3-week A&amp;P test prep course at US Aviation (Denton TX), with a path to Envoy mechanic jobs</t>
        </is>
      </c>
      <c r="AC225" s="37" t="inlineStr">
        <is>
          <t>$5,000 tuition assistance + materials</t>
        </is>
      </c>
      <c r="AD225" s="37" t="inlineStr">
        <is>
          <t>No</t>
        </is>
      </c>
      <c r="AE225" s="37" t="inlineStr">
        <is>
          <t>In person</t>
        </is>
      </c>
      <c r="AF225" s="37" t="inlineStr">
        <is>
          <t>Rolling / varies</t>
        </is>
      </c>
      <c r="AG225" s="37" t="inlineStr">
        <is>
          <t>Varies</t>
        </is>
      </c>
      <c r="AH225" s="37" t="inlineStr">
        <is>
          <t>3 weeks (test prep)</t>
        </is>
      </c>
      <c r="AI225" s="37" t="inlineStr">
        <is>
          <t>Denton, TX</t>
        </is>
      </c>
      <c r="AJ225" s="37" t="inlineStr">
        <is>
          <t>Envoy Air (American Airlines regional)</t>
        </is>
      </c>
      <c r="AK225" s="37" t="inlineStr">
        <is>
          <t>Military aviation mechanics with an FAA 8610-2 (military experience authorization)</t>
        </is>
      </c>
      <c r="AL225" s="37" t="inlineStr">
        <is>
          <t>Verification: Oct 4, 2026 from the official page at the Full URL.</t>
        </is>
      </c>
      <c r="AM225" s="37" t="inlineStr">
        <is>
          <t>Unknown</t>
        </is>
      </c>
      <c r="AN225" s="39" t="inlineStr">
        <is>
          <t>Verified</t>
        </is>
      </c>
      <c r="AO225" s="39" t="inlineStr">
        <is>
          <t>Oct 4, 2026</t>
        </is>
      </c>
      <c r="AP225" s="42" t="inlineStr">
        <is>
          <t>Open</t>
        </is>
      </c>
      <c r="AQ225" s="37" t="inlineStr">
        <is>
          <t>https://www.envoyair.com/careers/gse-mechanic/envoy-ap-mechanic-military-transition-program/</t>
        </is>
      </c>
    </row>
    <row r="226" ht="60" customHeight="1">
      <c r="A226" s="29" t="inlineStr">
        <is>
          <t>Frontier Airlines Transitioning Military Technician Pathway</t>
        </is>
      </c>
      <c r="B226" s="30" t="inlineStr">
        <is>
          <t>Aviation</t>
        </is>
      </c>
      <c r="C226" s="30" t="inlineStr">
        <is>
          <t>Aviation; Career services</t>
        </is>
      </c>
      <c r="D226" s="31" t="n">
        <v>4</v>
      </c>
      <c r="E226" s="30" t="inlineStr">
        <is>
          <t>Leads to a state or federal license required to work in the field.</t>
        </is>
      </c>
      <c r="F226" s="30" t="inlineStr">
        <is>
          <t>Aircraft Mechanic (A&amp;P)</t>
        </is>
      </c>
      <c r="G226" s="32" t="inlineStr">
        <is>
          <t>Rolling</t>
        </is>
      </c>
      <c r="H226" s="33" t="n"/>
      <c r="I226" s="34">
        <f>IF(ISNUMBER(H226),H226-TODAY(),"")</f>
        <v/>
      </c>
      <c r="J226" s="32" t="inlineStr">
        <is>
          <t>No</t>
        </is>
      </c>
      <c r="K226" s="32" t="inlineStr">
        <is>
          <t>No</t>
        </is>
      </c>
      <c r="L226" s="32" t="inlineStr">
        <is>
          <t>No</t>
        </is>
      </c>
      <c r="M226" s="32" t="inlineStr">
        <is>
          <t>Check</t>
        </is>
      </c>
      <c r="N226" s="32" t="inlineStr">
        <is>
          <t>Yes</t>
        </is>
      </c>
      <c r="O226" s="32" t="inlineStr">
        <is>
          <t>Yes</t>
        </is>
      </c>
      <c r="P226" s="32" t="inlineStr">
        <is>
          <t>No</t>
        </is>
      </c>
      <c r="Q226" s="32" t="inlineStr">
        <is>
          <t>No</t>
        </is>
      </c>
      <c r="R226" s="32" t="inlineStr">
        <is>
          <t>No</t>
        </is>
      </c>
      <c r="S226" s="32" t="inlineStr">
        <is>
          <t>No</t>
        </is>
      </c>
      <c r="T226" s="32" t="inlineStr">
        <is>
          <t>Any</t>
        </is>
      </c>
      <c r="U226" s="32" t="inlineStr">
        <is>
          <t>No</t>
        </is>
      </c>
      <c r="V226" s="32" t="inlineStr">
        <is>
          <t>No</t>
        </is>
      </c>
      <c r="W226" s="32" t="inlineStr">
        <is>
          <t>In-person</t>
        </is>
      </c>
      <c r="X226" s="32" t="inlineStr">
        <is>
          <t>Free</t>
        </is>
      </c>
      <c r="Y226" s="32" t="inlineStr">
        <is>
          <t>Yes</t>
        </is>
      </c>
      <c r="Z226" s="30" t="inlineStr">
        <is>
          <t>Bootcamp</t>
        </is>
      </c>
      <c r="AA226" s="30" t="inlineStr">
        <is>
          <t>Aviation, Career Transition</t>
        </is>
      </c>
      <c r="AB226" s="30" t="inlineStr">
        <is>
          <t>A&amp;P certification funded through a pre-employment sign-on bonus with a conditional job offer as a Frontier technician</t>
        </is>
      </c>
      <c r="AC226" s="30" t="inlineStr">
        <is>
          <t>Funded via sign-on bonus tied to a conditional job offer</t>
        </is>
      </c>
      <c r="AD226" s="30" t="inlineStr">
        <is>
          <t>No</t>
        </is>
      </c>
      <c r="AE226" s="30" t="inlineStr">
        <is>
          <t>In person</t>
        </is>
      </c>
      <c r="AF226" s="30" t="inlineStr">
        <is>
          <t>Rolling / varies</t>
        </is>
      </c>
      <c r="AG226" s="30" t="inlineStr">
        <is>
          <t>Varies</t>
        </is>
      </c>
      <c r="AH226" s="30" t="inlineStr">
        <is>
          <t>Varies</t>
        </is>
      </c>
      <c r="AI226" s="30" t="inlineStr">
        <is>
          <t>Nationwide</t>
        </is>
      </c>
      <c r="AJ226" s="30" t="inlineStr">
        <is>
          <t>Frontier Airlines</t>
        </is>
      </c>
      <c r="AK226" s="30" t="inlineStr">
        <is>
          <t>Transitioning military aircraft maintainers</t>
        </is>
      </c>
      <c r="AL226" s="30" t="inlineStr">
        <is>
          <t>Verification: Oct 4, 2026 from the official page at the Full URL.</t>
        </is>
      </c>
      <c r="AM226" s="30" t="inlineStr">
        <is>
          <t>Unknown</t>
        </is>
      </c>
      <c r="AN226" s="32" t="inlineStr">
        <is>
          <t>Verified</t>
        </is>
      </c>
      <c r="AO226" s="32" t="inlineStr">
        <is>
          <t>Oct 4, 2026</t>
        </is>
      </c>
      <c r="AP226" s="35" t="inlineStr">
        <is>
          <t>Open</t>
        </is>
      </c>
      <c r="AQ226" s="30" t="inlineStr">
        <is>
          <t>https://www.flyfrontier.com/careers/technical-operations/transitioning-military-technician-pathway-program/</t>
        </is>
      </c>
    </row>
    <row r="227" ht="60" customHeight="1">
      <c r="A227" s="36" t="inlineStr">
        <is>
          <t>Swift Academy veteran CDL scholarship</t>
        </is>
      </c>
      <c r="B227" s="37" t="inlineStr">
        <is>
          <t>CDL &amp; trucking</t>
        </is>
      </c>
      <c r="C227" s="37" t="inlineStr">
        <is>
          <t>CDL &amp; trucking</t>
        </is>
      </c>
      <c r="D227" s="38" t="n">
        <v>4</v>
      </c>
      <c r="E227" s="37" t="inlineStr">
        <is>
          <t>Leads to a state or federal license required to work in the field.</t>
        </is>
      </c>
      <c r="F227" s="37" t="inlineStr">
        <is>
          <t>Truck Driver (CDL-A)</t>
        </is>
      </c>
      <c r="G227" s="39" t="inlineStr">
        <is>
          <t>Rolling</t>
        </is>
      </c>
      <c r="H227" s="40" t="n"/>
      <c r="I227" s="41">
        <f>IF(ISNUMBER(H227),H227-TODAY(),"")</f>
        <v/>
      </c>
      <c r="J227" s="39" t="inlineStr">
        <is>
          <t>No</t>
        </is>
      </c>
      <c r="K227" s="39" t="inlineStr">
        <is>
          <t>No</t>
        </is>
      </c>
      <c r="L227" s="39" t="inlineStr">
        <is>
          <t>No</t>
        </is>
      </c>
      <c r="M227" s="39" t="inlineStr">
        <is>
          <t>Check</t>
        </is>
      </c>
      <c r="N227" s="39" t="inlineStr">
        <is>
          <t>Check</t>
        </is>
      </c>
      <c r="O227" s="39" t="inlineStr">
        <is>
          <t>Yes</t>
        </is>
      </c>
      <c r="P227" s="39" t="inlineStr">
        <is>
          <t>Yes</t>
        </is>
      </c>
      <c r="Q227" s="39" t="inlineStr">
        <is>
          <t>No</t>
        </is>
      </c>
      <c r="R227" s="39" t="inlineStr">
        <is>
          <t>No</t>
        </is>
      </c>
      <c r="S227" s="39" t="inlineStr">
        <is>
          <t>No</t>
        </is>
      </c>
      <c r="T227" s="39" t="inlineStr">
        <is>
          <t>Any</t>
        </is>
      </c>
      <c r="U227" s="39" t="inlineStr">
        <is>
          <t>No</t>
        </is>
      </c>
      <c r="V227" s="39" t="inlineStr">
        <is>
          <t>No</t>
        </is>
      </c>
      <c r="W227" s="39" t="inlineStr">
        <is>
          <t>In-person</t>
        </is>
      </c>
      <c r="X227" s="39" t="inlineStr">
        <is>
          <t>Free</t>
        </is>
      </c>
      <c r="Y227" s="39" t="inlineStr">
        <is>
          <t>Yes</t>
        </is>
      </c>
      <c r="Z227" s="37" t="inlineStr">
        <is>
          <t>Bootcamp</t>
        </is>
      </c>
      <c r="AA227" s="37" t="inlineStr">
        <is>
          <t>CDL</t>
        </is>
      </c>
      <c r="AB227" s="37" t="inlineStr">
        <is>
          <t>Full tuition scholarship to Swift Academy for a CDL for veterans, a spouse and a dependent; GI Bill can pay during on-the-job training</t>
        </is>
      </c>
      <c r="AC227" s="37" t="inlineStr">
        <is>
          <t>Full tuition scholarship; terms (e.g. driving commitment) may apply - confirm with Swift</t>
        </is>
      </c>
      <c r="AD227" s="37" t="inlineStr">
        <is>
          <t>No</t>
        </is>
      </c>
      <c r="AE227" s="37" t="inlineStr">
        <is>
          <t>In person</t>
        </is>
      </c>
      <c r="AF227" s="37" t="inlineStr">
        <is>
          <t>Rolling / varies</t>
        </is>
      </c>
      <c r="AG227" s="37" t="inlineStr">
        <is>
          <t>Varies</t>
        </is>
      </c>
      <c r="AH227" s="37" t="inlineStr">
        <is>
          <t>Varies</t>
        </is>
      </c>
      <c r="AI227" s="37" t="inlineStr">
        <is>
          <t>Swift Academy locations</t>
        </is>
      </c>
      <c r="AJ227" s="37" t="inlineStr">
        <is>
          <t>Swift Transportation</t>
        </is>
      </c>
      <c r="AK227" s="37" t="inlineStr">
        <is>
          <t>Veterans (honorable or under honorable conditions), their spouse and one dependent</t>
        </is>
      </c>
      <c r="AL227" s="37" t="inlineStr">
        <is>
          <t>Verification: Oct 4, 2026 from the official page at the Full URL.</t>
        </is>
      </c>
      <c r="AM227" s="37" t="inlineStr">
        <is>
          <t>Unknown</t>
        </is>
      </c>
      <c r="AN227" s="39" t="inlineStr">
        <is>
          <t>Verified</t>
        </is>
      </c>
      <c r="AO227" s="39" t="inlineStr">
        <is>
          <t>Oct 4, 2026</t>
        </is>
      </c>
      <c r="AP227" s="42" t="inlineStr">
        <is>
          <t>Open</t>
        </is>
      </c>
      <c r="AQ227" s="37" t="inlineStr">
        <is>
          <t>https://careers.swifttrans.com/driver-jobs/veteran-hiring/</t>
        </is>
      </c>
    </row>
    <row r="228" ht="60" customHeight="1">
      <c r="A228" s="29" t="inlineStr">
        <is>
          <t>Microsoft Applied Skills: Streamline business workflows with AI chat (Microsoft 365 Copilot)</t>
        </is>
      </c>
      <c r="B228" s="30" t="inlineStr">
        <is>
          <t>AI/ML</t>
        </is>
      </c>
      <c r="C228" s="30" t="inlineStr">
        <is>
          <t>AI/ML</t>
        </is>
      </c>
      <c r="D228" s="31" t="n">
        <v>3</v>
      </c>
      <c r="E228" s="30" t="inlineStr">
        <is>
          <t>Microsoft Applied Skills credential earned in a hands-on lab assessment.</t>
        </is>
      </c>
      <c r="F228" s="30" t="inlineStr">
        <is>
          <t>Business Analyst; Administrative Specialist; Operations Coordinator</t>
        </is>
      </c>
      <c r="G228" s="32" t="inlineStr">
        <is>
          <t>Rolling</t>
        </is>
      </c>
      <c r="H228" s="33" t="n"/>
      <c r="I228" s="34">
        <f>IF(ISNUMBER(H228),H228-TODAY(),"")</f>
        <v/>
      </c>
      <c r="J228" s="32" t="inlineStr">
        <is>
          <t>No</t>
        </is>
      </c>
      <c r="K228" s="32" t="inlineStr">
        <is>
          <t>No</t>
        </is>
      </c>
      <c r="L228" s="32" t="inlineStr">
        <is>
          <t>No</t>
        </is>
      </c>
      <c r="M228" s="32" t="inlineStr">
        <is>
          <t>Check</t>
        </is>
      </c>
      <c r="N228" s="32" t="inlineStr">
        <is>
          <t>Yes</t>
        </is>
      </c>
      <c r="O228" s="32" t="inlineStr">
        <is>
          <t>Yes</t>
        </is>
      </c>
      <c r="P228" s="32" t="inlineStr">
        <is>
          <t>Yes</t>
        </is>
      </c>
      <c r="Q228" s="32" t="inlineStr">
        <is>
          <t>No</t>
        </is>
      </c>
      <c r="R228" s="32" t="inlineStr">
        <is>
          <t>No</t>
        </is>
      </c>
      <c r="S228" s="32" t="inlineStr">
        <is>
          <t>No</t>
        </is>
      </c>
      <c r="T228" s="32" t="inlineStr">
        <is>
          <t>Any</t>
        </is>
      </c>
      <c r="U228" s="32" t="inlineStr">
        <is>
          <t>No</t>
        </is>
      </c>
      <c r="V228" s="32" t="inlineStr">
        <is>
          <t>No</t>
        </is>
      </c>
      <c r="W228" s="32" t="inlineStr">
        <is>
          <t>Online</t>
        </is>
      </c>
      <c r="X228" s="32" t="inlineStr">
        <is>
          <t>Check</t>
        </is>
      </c>
      <c r="Y228" s="32" t="inlineStr">
        <is>
          <t>Yes</t>
        </is>
      </c>
      <c r="Z228" s="30" t="inlineStr">
        <is>
          <t>Cert</t>
        </is>
      </c>
      <c r="AA228" s="30" t="inlineStr">
        <is>
          <t>AI, Microsoft 365 Copilot, Productivity</t>
        </is>
      </c>
      <c r="AB228" s="30" t="inlineStr">
        <is>
          <t>Lab-based Microsoft credential: complete real tasks with Copilot in Word, PowerPoint, Outlook and Excel</t>
        </is>
      </c>
      <c r="AC228" s="30" t="inlineStr">
        <is>
          <t>Check: the official credential page does not state a price (the reel says free)</t>
        </is>
      </c>
      <c r="AD228" s="30" t="inlineStr">
        <is>
          <t>No</t>
        </is>
      </c>
      <c r="AE228" s="30" t="inlineStr">
        <is>
          <t>Online, self-paced</t>
        </is>
      </c>
      <c r="AF228" s="30" t="inlineStr">
        <is>
          <t>None (self-paced)</t>
        </is>
      </c>
      <c r="AG228" s="30" t="inlineStr">
        <is>
          <t>Rolling</t>
        </is>
      </c>
      <c r="AH228" s="30" t="inlineStr">
        <is>
          <t>Unknown on page (reel says a 30-minute lab)</t>
        </is>
      </c>
      <c r="AI228" s="30" t="inlineStr">
        <is>
          <t>Online</t>
        </is>
      </c>
      <c r="AJ228" s="30" t="inlineStr">
        <is>
          <t>Microsoft</t>
        </is>
      </c>
      <c r="AK228" s="30" t="inlineStr">
        <is>
          <t>Anyone; candidates should understand Microsoft 365 Copilot</t>
        </is>
      </c>
      <c r="AL228" s="30" t="inlineStr">
        <is>
          <t>If you fail you can relaunch the lab after 72 hours. Free Microsoft Learn learning paths prepare you. Separate program from the related listing "Microsoft Learn (training and credentials)". | Verification: Oct 4, 2026 from the official page.</t>
        </is>
      </c>
      <c r="AM228" s="30" t="inlineStr">
        <is>
          <t>Unknown</t>
        </is>
      </c>
      <c r="AN228" s="32" t="inlineStr">
        <is>
          <t>Partly</t>
        </is>
      </c>
      <c r="AO228" s="32" t="inlineStr">
        <is>
          <t>Oct 4, 2026</t>
        </is>
      </c>
      <c r="AP228" s="35" t="inlineStr">
        <is>
          <t>Open</t>
        </is>
      </c>
      <c r="AQ228" s="30" t="inlineStr">
        <is>
          <t>https://learn.microsoft.com/en-us/credentials/applied-skills/streamline-business-workflows-with-ai-chat/</t>
        </is>
      </c>
    </row>
    <row r="229" ht="60" customHeight="1">
      <c r="A229" s="36" t="inlineStr">
        <is>
          <t>NRAEF military culinary and restaurant training (AMPED, ACTP, AMTP)</t>
        </is>
      </c>
      <c r="B229" s="37" t="inlineStr">
        <is>
          <t>Culinary &amp; hospitality</t>
        </is>
      </c>
      <c r="C229" s="37" t="inlineStr">
        <is>
          <t>Culinary &amp; hospitality; Career services</t>
        </is>
      </c>
      <c r="D229" s="38" t="n">
        <v>3</v>
      </c>
      <c r="E229" s="37" t="inlineStr">
        <is>
          <t>Hands-on trade training with industry safety and skills certificates and job placement help.</t>
        </is>
      </c>
      <c r="F229" s="37" t="inlineStr">
        <is>
          <t>Cook / Chef; Restaurant Manager</t>
        </is>
      </c>
      <c r="G229" s="39" t="inlineStr">
        <is>
          <t>Rolling</t>
        </is>
      </c>
      <c r="H229" s="40" t="n"/>
      <c r="I229" s="41">
        <f>IF(ISNUMBER(H229),H229-TODAY(),"")</f>
        <v/>
      </c>
      <c r="J229" s="39" t="inlineStr">
        <is>
          <t>No</t>
        </is>
      </c>
      <c r="K229" s="39" t="inlineStr">
        <is>
          <t>No</t>
        </is>
      </c>
      <c r="L229" s="39" t="inlineStr">
        <is>
          <t>No</t>
        </is>
      </c>
      <c r="M229" s="39" t="inlineStr">
        <is>
          <t>Check</t>
        </is>
      </c>
      <c r="N229" s="39" t="inlineStr">
        <is>
          <t>Yes</t>
        </is>
      </c>
      <c r="O229" s="39" t="inlineStr">
        <is>
          <t>No</t>
        </is>
      </c>
      <c r="P229" s="39" t="inlineStr">
        <is>
          <t>No</t>
        </is>
      </c>
      <c r="Q229" s="39" t="inlineStr">
        <is>
          <t>No</t>
        </is>
      </c>
      <c r="R229" s="39" t="inlineStr">
        <is>
          <t>No</t>
        </is>
      </c>
      <c r="S229" s="39" t="inlineStr">
        <is>
          <t>No</t>
        </is>
      </c>
      <c r="T229" s="39" t="inlineStr">
        <is>
          <t>Any</t>
        </is>
      </c>
      <c r="U229" s="39" t="inlineStr">
        <is>
          <t>No</t>
        </is>
      </c>
      <c r="V229" s="39" t="inlineStr">
        <is>
          <t>No</t>
        </is>
      </c>
      <c r="W229" s="39" t="inlineStr">
        <is>
          <t>Hybrid</t>
        </is>
      </c>
      <c r="X229" s="39" t="inlineStr">
        <is>
          <t>Free</t>
        </is>
      </c>
      <c r="Y229" s="39" t="inlineStr">
        <is>
          <t>Yes</t>
        </is>
      </c>
      <c r="Z229" s="37" t="inlineStr">
        <is>
          <t>Bootcamp</t>
        </is>
      </c>
      <c r="AA229" s="37" t="inlineStr">
        <is>
          <t>Culinary, Career Transition</t>
        </is>
      </c>
      <c r="AB229" s="37" t="inlineStr">
        <is>
          <t>Restaurant and foodservice training programs for service members preparing to transition, with industry credentials</t>
        </is>
      </c>
      <c r="AC229" s="37" t="inlineStr">
        <is>
          <t>Free to participants (confirm per program)</t>
        </is>
      </c>
      <c r="AD229" s="37" t="inlineStr">
        <is>
          <t>No</t>
        </is>
      </c>
      <c r="AE229" s="37" t="inlineStr">
        <is>
          <t>Hybrid</t>
        </is>
      </c>
      <c r="AF229" s="37" t="inlineStr">
        <is>
          <t>Rolling / varies</t>
        </is>
      </c>
      <c r="AG229" s="37" t="inlineStr">
        <is>
          <t>Varies</t>
        </is>
      </c>
      <c r="AH229" s="37" t="inlineStr">
        <is>
          <t>Varies</t>
        </is>
      </c>
      <c r="AI229" s="37" t="inlineStr">
        <is>
          <t>Nationwide</t>
        </is>
      </c>
      <c r="AJ229" s="37" t="inlineStr">
        <is>
          <t>National Restaurant Association Educational Foundation (NRAEF)</t>
        </is>
      </c>
      <c r="AK229" s="37" t="inlineStr">
        <is>
          <t>Service members still in uniform (e.g. ACTP in the final 24 months of service)</t>
        </is>
      </c>
      <c r="AL229" s="37" t="inlineStr">
        <is>
          <t>Verification: Oct 4, 2026 from the official page at the Full URL.</t>
        </is>
      </c>
      <c r="AM229" s="37" t="inlineStr">
        <is>
          <t>Unknown</t>
        </is>
      </c>
      <c r="AN229" s="39" t="inlineStr">
        <is>
          <t>Verified</t>
        </is>
      </c>
      <c r="AO229" s="39" t="inlineStr">
        <is>
          <t>Oct 4, 2026</t>
        </is>
      </c>
      <c r="AP229" s="42" t="inlineStr">
        <is>
          <t>Open</t>
        </is>
      </c>
      <c r="AQ229" s="37" t="inlineStr">
        <is>
          <t>https://chooserestaurants.org/programs/military/training/</t>
        </is>
      </c>
    </row>
    <row r="230" ht="60" customHeight="1">
      <c r="A230" s="29" t="inlineStr">
        <is>
          <t>Airstreams Renewables - wind and communications tower technician</t>
        </is>
      </c>
      <c r="B230" s="30" t="inlineStr">
        <is>
          <t>Energy</t>
        </is>
      </c>
      <c r="C230" s="30" t="inlineStr">
        <is>
          <t>Energy; Skilled trades</t>
        </is>
      </c>
      <c r="D230" s="31" t="n">
        <v>3</v>
      </c>
      <c r="E230" s="30" t="inlineStr">
        <is>
          <t>Hands-on trade training with industry safety and skills certificates and job placement help.</t>
        </is>
      </c>
      <c r="F230" s="30" t="inlineStr">
        <is>
          <t>Wind Turbine Technician; Tower Technician; Fiber Technician</t>
        </is>
      </c>
      <c r="G230" s="32" t="inlineStr">
        <is>
          <t>Rolling</t>
        </is>
      </c>
      <c r="H230" s="33" t="n"/>
      <c r="I230" s="34">
        <f>IF(ISNUMBER(H230),H230-TODAY(),"")</f>
        <v/>
      </c>
      <c r="J230" s="32" t="inlineStr">
        <is>
          <t>Either</t>
        </is>
      </c>
      <c r="K230" s="32" t="inlineStr">
        <is>
          <t>No</t>
        </is>
      </c>
      <c r="L230" s="32" t="inlineStr">
        <is>
          <t>No</t>
        </is>
      </c>
      <c r="M230" s="32" t="inlineStr">
        <is>
          <t>Check</t>
        </is>
      </c>
      <c r="N230" s="32" t="inlineStr">
        <is>
          <t>Yes</t>
        </is>
      </c>
      <c r="O230" s="32" t="inlineStr">
        <is>
          <t>Yes</t>
        </is>
      </c>
      <c r="P230" s="32" t="inlineStr">
        <is>
          <t>Check</t>
        </is>
      </c>
      <c r="Q230" s="32" t="inlineStr">
        <is>
          <t>No</t>
        </is>
      </c>
      <c r="R230" s="32" t="inlineStr">
        <is>
          <t>No</t>
        </is>
      </c>
      <c r="S230" s="32" t="inlineStr">
        <is>
          <t>No</t>
        </is>
      </c>
      <c r="T230" s="32" t="inlineStr">
        <is>
          <t>Any</t>
        </is>
      </c>
      <c r="U230" s="32" t="inlineStr">
        <is>
          <t>No</t>
        </is>
      </c>
      <c r="V230" s="32" t="inlineStr">
        <is>
          <t>No</t>
        </is>
      </c>
      <c r="W230" s="32" t="inlineStr">
        <is>
          <t>In-person</t>
        </is>
      </c>
      <c r="X230" s="32" t="inlineStr">
        <is>
          <t>Check</t>
        </is>
      </c>
      <c r="Y230" s="32" t="inlineStr">
        <is>
          <t>Yes</t>
        </is>
      </c>
      <c r="Z230" s="30" t="inlineStr">
        <is>
          <t>Bootcamp</t>
        </is>
      </c>
      <c r="AA230" s="30" t="inlineStr">
        <is>
          <t>Energy, Skilled Trades</t>
        </is>
      </c>
      <c r="AB230" s="30" t="inlineStr">
        <is>
          <t>240-hour Renewable Energy and Communications Tower Technician program with climber/rescue, OSHA 10, first aid/CPR, working at heights, fiber optic and electrical certificates plus job placement help</t>
        </is>
      </c>
      <c r="AC230" s="30" t="inlineStr">
        <is>
          <t>Tuition not posted; SkillBridge approved and approved for VA education benefits</t>
        </is>
      </c>
      <c r="AD230" s="30" t="inlineStr">
        <is>
          <t>No</t>
        </is>
      </c>
      <c r="AE230" s="30" t="inlineStr">
        <is>
          <t>In person</t>
        </is>
      </c>
      <c r="AF230" s="30" t="inlineStr">
        <is>
          <t>Rolling / varies</t>
        </is>
      </c>
      <c r="AG230" s="30" t="inlineStr">
        <is>
          <t>Varies</t>
        </is>
      </c>
      <c r="AH230" s="30" t="inlineStr">
        <is>
          <t>240 hours</t>
        </is>
      </c>
      <c r="AI230" s="30" t="inlineStr">
        <is>
          <t>National Training Center (CA) and military bases</t>
        </is>
      </c>
      <c r="AJ230" s="30" t="inlineStr">
        <is>
          <t>Airstreams Renewables, Inc.</t>
        </is>
      </c>
      <c r="AK230" s="30" t="inlineStr">
        <is>
          <t>Transitioning service members (SkillBridge), veterans and civilians</t>
        </is>
      </c>
      <c r="AL230" s="30" t="inlineStr">
        <is>
          <t>Verification: Oct 4, 2026 from the official page at the Full URL.</t>
        </is>
      </c>
      <c r="AM230" s="30" t="inlineStr">
        <is>
          <t>661-822-3963</t>
        </is>
      </c>
      <c r="AN230" s="32" t="inlineStr">
        <is>
          <t>Verified</t>
        </is>
      </c>
      <c r="AO230" s="32" t="inlineStr">
        <is>
          <t>Oct 4, 2026</t>
        </is>
      </c>
      <c r="AP230" s="35" t="inlineStr">
        <is>
          <t>Open</t>
        </is>
      </c>
      <c r="AQ230" s="30" t="inlineStr">
        <is>
          <t>https://airstreamsrenewables.edu/program/</t>
        </is>
      </c>
    </row>
    <row r="231" ht="60" customHeight="1">
      <c r="A231" s="36" t="inlineStr">
        <is>
          <t>Solar Energy International - military and veteran solar training</t>
        </is>
      </c>
      <c r="B231" s="37" t="inlineStr">
        <is>
          <t>Energy</t>
        </is>
      </c>
      <c r="C231" s="37" t="inlineStr">
        <is>
          <t>Energy; Skilled trades</t>
        </is>
      </c>
      <c r="D231" s="38" t="n">
        <v>3</v>
      </c>
      <c r="E231" s="37" t="inlineStr">
        <is>
          <t>Solar training that prepares for NABCEP certification exams; scholarship amounts vary.</t>
        </is>
      </c>
      <c r="F231" s="37" t="inlineStr">
        <is>
          <t>Solar PV Installer; Solar Technician; Solar Designer</t>
        </is>
      </c>
      <c r="G231" s="39" t="inlineStr">
        <is>
          <t>Rolling</t>
        </is>
      </c>
      <c r="H231" s="40" t="n"/>
      <c r="I231" s="41">
        <f>IF(ISNUMBER(H231),H231-TODAY(),"")</f>
        <v/>
      </c>
      <c r="J231" s="39" t="inlineStr">
        <is>
          <t>No</t>
        </is>
      </c>
      <c r="K231" s="39" t="inlineStr">
        <is>
          <t>No</t>
        </is>
      </c>
      <c r="L231" s="39" t="inlineStr">
        <is>
          <t>No</t>
        </is>
      </c>
      <c r="M231" s="39" t="inlineStr">
        <is>
          <t>Check</t>
        </is>
      </c>
      <c r="N231" s="39" t="inlineStr">
        <is>
          <t>Yes</t>
        </is>
      </c>
      <c r="O231" s="39" t="inlineStr">
        <is>
          <t>Yes</t>
        </is>
      </c>
      <c r="P231" s="39" t="inlineStr">
        <is>
          <t>No</t>
        </is>
      </c>
      <c r="Q231" s="39" t="inlineStr">
        <is>
          <t>No</t>
        </is>
      </c>
      <c r="R231" s="39" t="inlineStr">
        <is>
          <t>No</t>
        </is>
      </c>
      <c r="S231" s="39" t="inlineStr">
        <is>
          <t>No</t>
        </is>
      </c>
      <c r="T231" s="39" t="inlineStr">
        <is>
          <t>Any</t>
        </is>
      </c>
      <c r="U231" s="39" t="inlineStr">
        <is>
          <t>No</t>
        </is>
      </c>
      <c r="V231" s="39" t="inlineStr">
        <is>
          <t>No</t>
        </is>
      </c>
      <c r="W231" s="39" t="inlineStr">
        <is>
          <t>Hybrid</t>
        </is>
      </c>
      <c r="X231" s="39" t="inlineStr">
        <is>
          <t>Check</t>
        </is>
      </c>
      <c r="Y231" s="39" t="inlineStr">
        <is>
          <t>Yes</t>
        </is>
      </c>
      <c r="Z231" s="37" t="inlineStr">
        <is>
          <t>Bootcamp</t>
        </is>
      </c>
      <c r="AA231" s="37" t="inlineStr">
        <is>
          <t>Energy, Skilled Trades</t>
        </is>
      </c>
      <c r="AB231" s="37" t="inlineStr">
        <is>
          <t>Solar training toward NABCEP credentials; veteran scholarships and a SkillBridge Solar Ready Vets program for the last 90-180 days of service</t>
        </is>
      </c>
      <c r="AC231" s="37" t="inlineStr">
        <is>
          <t>Veteran scholarships available; amounts not stated</t>
        </is>
      </c>
      <c r="AD231" s="37" t="inlineStr">
        <is>
          <t>No</t>
        </is>
      </c>
      <c r="AE231" s="37" t="inlineStr">
        <is>
          <t>Hybrid</t>
        </is>
      </c>
      <c r="AF231" s="37" t="inlineStr">
        <is>
          <t>Rolling / varies</t>
        </is>
      </c>
      <c r="AG231" s="37" t="inlineStr">
        <is>
          <t>Varies</t>
        </is>
      </c>
      <c r="AH231" s="37" t="inlineStr">
        <is>
          <t>Varies</t>
        </is>
      </c>
      <c r="AI231" s="37" t="inlineStr">
        <is>
          <t>Nationwide</t>
        </is>
      </c>
      <c r="AJ231" s="37" t="inlineStr">
        <is>
          <t>Solar Energy International (SEI)</t>
        </is>
      </c>
      <c r="AK231" s="37" t="inlineStr">
        <is>
          <t>Transitioning service members (SkillBridge) and veterans</t>
        </is>
      </c>
      <c r="AL231" s="37" t="inlineStr">
        <is>
          <t>Verification: Oct 4, 2026 from the official page at the Full URL.</t>
        </is>
      </c>
      <c r="AM231" s="37" t="inlineStr">
        <is>
          <t>Unknown</t>
        </is>
      </c>
      <c r="AN231" s="39" t="inlineStr">
        <is>
          <t>Verified</t>
        </is>
      </c>
      <c r="AO231" s="39" t="inlineStr">
        <is>
          <t>Oct 4, 2026</t>
        </is>
      </c>
      <c r="AP231" s="42" t="inlineStr">
        <is>
          <t>Open</t>
        </is>
      </c>
      <c r="AQ231" s="37" t="inlineStr">
        <is>
          <t>https://www.solarenergy.org/active-duty-military-veterans-career-transition/</t>
        </is>
      </c>
    </row>
    <row r="232" ht="60" customHeight="1">
      <c r="A232" s="29" t="inlineStr">
        <is>
          <t>BHHS PenFed Realty Real Heroes program</t>
        </is>
      </c>
      <c r="B232" s="30" t="inlineStr">
        <is>
          <t>Finance &amp; real estate</t>
        </is>
      </c>
      <c r="C232" s="30" t="inlineStr">
        <is>
          <t>Finance &amp; real estate; Funding</t>
        </is>
      </c>
      <c r="D232" s="31" t="n">
        <v>3</v>
      </c>
      <c r="E232" s="30" t="inlineStr">
        <is>
          <t>Pre-licensing course or licensing-cost support; exam and license fees or terms may apply.</t>
        </is>
      </c>
      <c r="F232" s="30" t="inlineStr">
        <is>
          <t>Real Estate Agent</t>
        </is>
      </c>
      <c r="G232" s="32" t="inlineStr">
        <is>
          <t>Rolling</t>
        </is>
      </c>
      <c r="H232" s="33" t="n"/>
      <c r="I232" s="34">
        <f>IF(ISNUMBER(H232),H232-TODAY(),"")</f>
        <v/>
      </c>
      <c r="J232" s="32" t="inlineStr">
        <is>
          <t>No</t>
        </is>
      </c>
      <c r="K232" s="32" t="inlineStr">
        <is>
          <t>No</t>
        </is>
      </c>
      <c r="L232" s="32" t="inlineStr">
        <is>
          <t>No</t>
        </is>
      </c>
      <c r="M232" s="32" t="inlineStr">
        <is>
          <t>Check</t>
        </is>
      </c>
      <c r="N232" s="32" t="inlineStr">
        <is>
          <t>Yes</t>
        </is>
      </c>
      <c r="O232" s="32" t="inlineStr">
        <is>
          <t>Yes</t>
        </is>
      </c>
      <c r="P232" s="32" t="inlineStr">
        <is>
          <t>Yes</t>
        </is>
      </c>
      <c r="Q232" s="32" t="inlineStr">
        <is>
          <t>No</t>
        </is>
      </c>
      <c r="R232" s="32" t="inlineStr">
        <is>
          <t>No</t>
        </is>
      </c>
      <c r="S232" s="32" t="inlineStr">
        <is>
          <t>No</t>
        </is>
      </c>
      <c r="T232" s="32" t="inlineStr">
        <is>
          <t>Any</t>
        </is>
      </c>
      <c r="U232" s="32" t="inlineStr">
        <is>
          <t>No</t>
        </is>
      </c>
      <c r="V232" s="32" t="inlineStr">
        <is>
          <t>No</t>
        </is>
      </c>
      <c r="W232" s="32" t="inlineStr">
        <is>
          <t>Hybrid</t>
        </is>
      </c>
      <c r="X232" s="32" t="inlineStr">
        <is>
          <t>Free</t>
        </is>
      </c>
      <c r="Y232" s="32" t="inlineStr">
        <is>
          <t>Yes</t>
        </is>
      </c>
      <c r="Z232" s="30" t="inlineStr">
        <is>
          <t>Funding</t>
        </is>
      </c>
      <c r="AA232" s="30" t="inlineStr">
        <is>
          <t>Real Estate</t>
        </is>
      </c>
      <c r="AB232" s="30" t="inlineStr">
        <is>
          <t>Covers upfront real estate licensing costs up to $2,500 plus support joining PenFed Realty (Mid-Atlantic region)</t>
        </is>
      </c>
      <c r="AC232" s="30" t="inlineStr">
        <is>
          <t>Up to $2,500 of licensing costs; terms apply</t>
        </is>
      </c>
      <c r="AD232" s="30" t="inlineStr">
        <is>
          <t>No</t>
        </is>
      </c>
      <c r="AE232" s="30" t="inlineStr">
        <is>
          <t>Hybrid</t>
        </is>
      </c>
      <c r="AF232" s="30" t="inlineStr">
        <is>
          <t>Rolling / varies</t>
        </is>
      </c>
      <c r="AG232" s="30" t="inlineStr">
        <is>
          <t>Varies</t>
        </is>
      </c>
      <c r="AH232" s="30" t="inlineStr">
        <is>
          <t>Varies</t>
        </is>
      </c>
      <c r="AI232" s="30" t="inlineStr">
        <is>
          <t>Mid-Atlantic region</t>
        </is>
      </c>
      <c r="AJ232" s="30" t="inlineStr">
        <is>
          <t>Berkshire Hathaway HomeServices PenFed Realty</t>
        </is>
      </c>
      <c r="AK232" s="30" t="inlineStr">
        <is>
          <t>Active duty service members, veterans and military spouses</t>
        </is>
      </c>
      <c r="AL232" s="30" t="inlineStr">
        <is>
          <t>Terms apply (repayment rules if you leave; exception for deployments). | Verification: Oct 4, 2026 from the official page at the Full URL.</t>
        </is>
      </c>
      <c r="AM232" s="30" t="inlineStr">
        <is>
          <t>Unknown</t>
        </is>
      </c>
      <c r="AN232" s="32" t="inlineStr">
        <is>
          <t>Verified</t>
        </is>
      </c>
      <c r="AO232" s="32" t="inlineStr">
        <is>
          <t>Oct 4, 2026</t>
        </is>
      </c>
      <c r="AP232" s="35" t="inlineStr">
        <is>
          <t>Open</t>
        </is>
      </c>
      <c r="AQ232" s="30" t="inlineStr">
        <is>
          <t>https://bhhspenfed.com/real-heroes-program/</t>
        </is>
      </c>
    </row>
    <row r="233" ht="60" customHeight="1">
      <c r="A233" s="36" t="inlineStr">
        <is>
          <t>Intuit Academy bookkeeping and tax training for the military community</t>
        </is>
      </c>
      <c r="B233" s="37" t="inlineStr">
        <is>
          <t>Finance &amp; real estate</t>
        </is>
      </c>
      <c r="C233" s="37" t="inlineStr">
        <is>
          <t>Finance &amp; real estate</t>
        </is>
      </c>
      <c r="D233" s="38" t="n">
        <v>3</v>
      </c>
      <c r="E233" s="37" t="inlineStr">
        <is>
          <t>Bookkeeping certificate with a proctored exam; tax badges; tied to Intuit hiring pathways.</t>
        </is>
      </c>
      <c r="F233" s="37" t="inlineStr">
        <is>
          <t>Bookkeeper; Tax Preparer</t>
        </is>
      </c>
      <c r="G233" s="39" t="inlineStr">
        <is>
          <t>Rolling</t>
        </is>
      </c>
      <c r="H233" s="40" t="n"/>
      <c r="I233" s="41">
        <f>IF(ISNUMBER(H233),H233-TODAY(),"")</f>
        <v/>
      </c>
      <c r="J233" s="39" t="inlineStr">
        <is>
          <t>No</t>
        </is>
      </c>
      <c r="K233" s="39" t="inlineStr">
        <is>
          <t>No</t>
        </is>
      </c>
      <c r="L233" s="39" t="inlineStr">
        <is>
          <t>No</t>
        </is>
      </c>
      <c r="M233" s="39" t="inlineStr">
        <is>
          <t>Check</t>
        </is>
      </c>
      <c r="N233" s="39" t="inlineStr">
        <is>
          <t>Yes</t>
        </is>
      </c>
      <c r="O233" s="39" t="inlineStr">
        <is>
          <t>Yes</t>
        </is>
      </c>
      <c r="P233" s="39" t="inlineStr">
        <is>
          <t>Yes</t>
        </is>
      </c>
      <c r="Q233" s="39" t="inlineStr">
        <is>
          <t>No</t>
        </is>
      </c>
      <c r="R233" s="39" t="inlineStr">
        <is>
          <t>No</t>
        </is>
      </c>
      <c r="S233" s="39" t="inlineStr">
        <is>
          <t>No</t>
        </is>
      </c>
      <c r="T233" s="39" t="inlineStr">
        <is>
          <t>Any</t>
        </is>
      </c>
      <c r="U233" s="39" t="inlineStr">
        <is>
          <t>No</t>
        </is>
      </c>
      <c r="V233" s="39" t="inlineStr">
        <is>
          <t>No</t>
        </is>
      </c>
      <c r="W233" s="39" t="inlineStr">
        <is>
          <t>Online</t>
        </is>
      </c>
      <c r="X233" s="39" t="inlineStr">
        <is>
          <t>Free</t>
        </is>
      </c>
      <c r="Y233" s="39" t="inlineStr">
        <is>
          <t>Yes</t>
        </is>
      </c>
      <c r="Z233" s="37" t="inlineStr">
        <is>
          <t>Cert</t>
        </is>
      </c>
      <c r="AA233" s="37" t="inlineStr">
        <is>
          <t>Finance</t>
        </is>
      </c>
      <c r="AB233" s="37" t="inlineStr">
        <is>
          <t>Intuit Academy bookkeeping and tax training (Intuit Academy Bookkeeping Certificate via Coursera and Pearson VUE; tax exam badges); Intuit says several programs are free for the military community</t>
        </is>
      </c>
      <c r="AC233" s="37" t="inlineStr">
        <is>
          <t>Intuit says several programs are free for the military community; confirm exam terms</t>
        </is>
      </c>
      <c r="AD233" s="37" t="inlineStr">
        <is>
          <t>No</t>
        </is>
      </c>
      <c r="AE233" s="37" t="inlineStr">
        <is>
          <t>Online</t>
        </is>
      </c>
      <c r="AF233" s="37" t="inlineStr">
        <is>
          <t>Rolling / varies</t>
        </is>
      </c>
      <c r="AG233" s="37" t="inlineStr">
        <is>
          <t>Varies</t>
        </is>
      </c>
      <c r="AH233" s="37" t="inlineStr">
        <is>
          <t>Self-paced</t>
        </is>
      </c>
      <c r="AI233" s="37" t="inlineStr">
        <is>
          <t>Nationwide</t>
        </is>
      </c>
      <c r="AJ233" s="37" t="inlineStr">
        <is>
          <t>Intuit</t>
        </is>
      </c>
      <c r="AK233" s="37" t="inlineStr">
        <is>
          <t>Military community and family members (page is aimed at military spouses)</t>
        </is>
      </c>
      <c r="AL233" s="37" t="inlineStr">
        <is>
          <t>Verification: Oct 4, 2026 from the official page at the Full URL.</t>
        </is>
      </c>
      <c r="AM233" s="37" t="inlineStr">
        <is>
          <t>Unknown</t>
        </is>
      </c>
      <c r="AN233" s="39" t="inlineStr">
        <is>
          <t>Verified</t>
        </is>
      </c>
      <c r="AO233" s="39" t="inlineStr">
        <is>
          <t>Oct 4, 2026</t>
        </is>
      </c>
      <c r="AP233" s="42" t="inlineStr">
        <is>
          <t>Open</t>
        </is>
      </c>
      <c r="AQ233" s="37" t="inlineStr">
        <is>
          <t>https://www.intuit.com/blog/life-at-intuit/military-spouse-jobs-and-benefits-at-intuit/</t>
        </is>
      </c>
    </row>
    <row r="234" ht="60" customHeight="1">
      <c r="A234" s="29" t="inlineStr">
        <is>
          <t>Code Platoon (Veteran software bootcamp)</t>
        </is>
      </c>
      <c r="B234" s="30" t="inlineStr">
        <is>
          <t>IT/Software</t>
        </is>
      </c>
      <c r="C234" s="30" t="inlineStr">
        <is>
          <t>IT/Software; AI/ML; Cloud</t>
        </is>
      </c>
      <c r="D234" s="31" t="n">
        <v>3</v>
      </c>
      <c r="E234" s="30" t="inlineStr">
        <is>
          <t>Coding/DevOps/AI bootcamp; portfolio and job support rather than a formal certification.</t>
        </is>
      </c>
      <c r="F234" s="30" t="inlineStr">
        <is>
          <t>Software Engineer; DevOps Engineer; AI Engineer</t>
        </is>
      </c>
      <c r="G234" s="32" t="inlineStr">
        <is>
          <t>Unknown</t>
        </is>
      </c>
      <c r="H234" s="33" t="inlineStr">
        <is>
          <t>Unknown</t>
        </is>
      </c>
      <c r="I234" s="34">
        <f>IF(ISNUMBER(H234),H234-TODAY(),"")</f>
        <v/>
      </c>
      <c r="J234" s="32" t="inlineStr">
        <is>
          <t>Either</t>
        </is>
      </c>
      <c r="K234" s="32" t="inlineStr">
        <is>
          <t>Check</t>
        </is>
      </c>
      <c r="L234" s="32" t="inlineStr">
        <is>
          <t>Either</t>
        </is>
      </c>
      <c r="M234" s="32" t="inlineStr">
        <is>
          <t>Check</t>
        </is>
      </c>
      <c r="N234" s="32" t="inlineStr">
        <is>
          <t>Check</t>
        </is>
      </c>
      <c r="O234" s="32" t="inlineStr">
        <is>
          <t>Yes</t>
        </is>
      </c>
      <c r="P234" s="32" t="inlineStr">
        <is>
          <t>Yes</t>
        </is>
      </c>
      <c r="Q234" s="32" t="inlineStr">
        <is>
          <t>No</t>
        </is>
      </c>
      <c r="R234" s="32" t="inlineStr">
        <is>
          <t>No</t>
        </is>
      </c>
      <c r="S234" s="32" t="inlineStr">
        <is>
          <t>No</t>
        </is>
      </c>
      <c r="T234" s="32" t="inlineStr">
        <is>
          <t>Any</t>
        </is>
      </c>
      <c r="U234" s="32" t="inlineStr">
        <is>
          <t>No</t>
        </is>
      </c>
      <c r="V234" s="32" t="inlineStr">
        <is>
          <t>No</t>
        </is>
      </c>
      <c r="W234" s="32" t="inlineStr">
        <is>
          <t>Online</t>
        </is>
      </c>
      <c r="X234" s="32" t="inlineStr">
        <is>
          <t>Paid</t>
        </is>
      </c>
      <c r="Y234" s="32" t="inlineStr">
        <is>
          <t>Yes</t>
        </is>
      </c>
      <c r="Z234" s="30" t="inlineStr">
        <is>
          <t>Bootcamp</t>
        </is>
      </c>
      <c r="AA234" s="30" t="inlineStr">
        <is>
          <t>Artificial Intelligence, Cloud, Software Development</t>
        </is>
      </c>
      <c r="AB234" s="30" t="inlineStr">
        <is>
          <t>Software engineering, DevOps, and AI (Artificial Intelligence) bootcamps for veterans</t>
        </is>
      </c>
      <c r="AC234" s="30" t="inlineStr">
        <is>
          <t>Free/low cost with GI Bill/VET TEC or scholarships</t>
        </is>
      </c>
      <c r="AD234" s="30" t="inlineStr">
        <is>
          <t>No</t>
        </is>
      </c>
      <c r="AE234" s="30" t="inlineStr">
        <is>
          <t>Online</t>
        </is>
      </c>
      <c r="AF234" s="30" t="inlineStr">
        <is>
          <t>Unknown</t>
        </is>
      </c>
      <c r="AG234" s="30" t="inlineStr">
        <is>
          <t>Rolling cohorts</t>
        </is>
      </c>
      <c r="AH234" s="30" t="inlineStr">
        <is>
          <t>14 to 18 weeks</t>
        </is>
      </c>
      <c r="AI234" s="30" t="inlineStr">
        <is>
          <t>Nationwide (online)</t>
        </is>
      </c>
      <c r="AJ234" s="30" t="inlineStr">
        <is>
          <t>Code Platoon</t>
        </is>
      </c>
      <c r="AK234" s="30" t="inlineStr">
        <is>
          <t>Veterans and spouses; funding via GI Bill/VET TEC/scholarships</t>
        </is>
      </c>
      <c r="AL234" s="30" t="inlineStr">
        <is>
          <t>Verification: Link live (HTTP 200); details from official page/search not fully re-confirmed.</t>
        </is>
      </c>
      <c r="AM234" s="30" t="inlineStr">
        <is>
          <t>Unknown</t>
        </is>
      </c>
      <c r="AN234" s="32" t="inlineStr">
        <is>
          <t>Partly</t>
        </is>
      </c>
      <c r="AO234" s="32" t="inlineStr">
        <is>
          <t>Sep 30, 2026</t>
        </is>
      </c>
      <c r="AP234" s="35" t="inlineStr">
        <is>
          <t>Open</t>
        </is>
      </c>
      <c r="AQ234" s="30" t="inlineStr">
        <is>
          <t>https://www.codeplatoon.org/ai-cloud-devops-program</t>
        </is>
      </c>
    </row>
    <row r="235" ht="60" customHeight="1">
      <c r="A235" s="36" t="inlineStr">
        <is>
          <t>Heroes MAKE America - manufacturing, logistics and A&amp;P training pathways</t>
        </is>
      </c>
      <c r="B235" s="37" t="inlineStr">
        <is>
          <t>Skilled trades</t>
        </is>
      </c>
      <c r="C235" s="37" t="inlineStr">
        <is>
          <t>Skilled trades; Aviation; Career services</t>
        </is>
      </c>
      <c r="D235" s="38" t="n">
        <v>3</v>
      </c>
      <c r="E235" s="37" t="inlineStr">
        <is>
          <t>Hands-on trade training with industry safety and skills certificates and job placement help.</t>
        </is>
      </c>
      <c r="F235" s="37" t="inlineStr">
        <is>
          <t>Manufacturing Technician; Logistics Specialist; Automation Technician; Aircraft Mechanic (A&amp;P)</t>
        </is>
      </c>
      <c r="G235" s="39" t="inlineStr">
        <is>
          <t>Rolling</t>
        </is>
      </c>
      <c r="H235" s="40" t="n"/>
      <c r="I235" s="41">
        <f>IF(ISNUMBER(H235),H235-TODAY(),"")</f>
        <v/>
      </c>
      <c r="J235" s="39" t="inlineStr">
        <is>
          <t>No</t>
        </is>
      </c>
      <c r="K235" s="39" t="inlineStr">
        <is>
          <t>No</t>
        </is>
      </c>
      <c r="L235" s="39" t="inlineStr">
        <is>
          <t>No</t>
        </is>
      </c>
      <c r="M235" s="39" t="inlineStr">
        <is>
          <t>Check</t>
        </is>
      </c>
      <c r="N235" s="39" t="inlineStr">
        <is>
          <t>Yes</t>
        </is>
      </c>
      <c r="O235" s="39" t="inlineStr">
        <is>
          <t>Yes</t>
        </is>
      </c>
      <c r="P235" s="39" t="inlineStr">
        <is>
          <t>Yes</t>
        </is>
      </c>
      <c r="Q235" s="39" t="inlineStr">
        <is>
          <t>No</t>
        </is>
      </c>
      <c r="R235" s="39" t="inlineStr">
        <is>
          <t>No</t>
        </is>
      </c>
      <c r="S235" s="39" t="inlineStr">
        <is>
          <t>No</t>
        </is>
      </c>
      <c r="T235" s="39" t="inlineStr">
        <is>
          <t>Any</t>
        </is>
      </c>
      <c r="U235" s="39" t="inlineStr">
        <is>
          <t>No</t>
        </is>
      </c>
      <c r="V235" s="39" t="inlineStr">
        <is>
          <t>No</t>
        </is>
      </c>
      <c r="W235" s="39" t="inlineStr">
        <is>
          <t>Hybrid</t>
        </is>
      </c>
      <c r="X235" s="39" t="inlineStr">
        <is>
          <t>Check</t>
        </is>
      </c>
      <c r="Y235" s="39" t="inlineStr">
        <is>
          <t>Yes</t>
        </is>
      </c>
      <c r="Z235" s="37" t="inlineStr">
        <is>
          <t>Bootcamp</t>
        </is>
      </c>
      <c r="AA235" s="37" t="inlineStr">
        <is>
          <t>Skilled Trades, Aviation, Career Transition</t>
        </is>
      </c>
      <c r="AB235" s="37" t="inlineStr">
        <is>
          <t>6-16 week pathways: A&amp;P prep (Wichita, Fort Bragg, Fort Stewart), automation and robotics, logistics (CLT/CLA, Lean Six Sigma, OSHA 30, forklift), manufacturing operations (MSSC CPT), industrial systems, virtual manufacturing/logistics, CNC and welding</t>
        </is>
      </c>
      <c r="AC235" s="37" t="inlineStr">
        <is>
          <t>Not stated on the training page; confirm with HMA</t>
        </is>
      </c>
      <c r="AD235" s="37" t="inlineStr">
        <is>
          <t>No</t>
        </is>
      </c>
      <c r="AE235" s="37" t="inlineStr">
        <is>
          <t>In person at five sites plus remote options</t>
        </is>
      </c>
      <c r="AF235" s="37" t="inlineStr">
        <is>
          <t>Rolling / varies</t>
        </is>
      </c>
      <c r="AG235" s="37" t="inlineStr">
        <is>
          <t>Varies</t>
        </is>
      </c>
      <c r="AH235" s="37" t="inlineStr">
        <is>
          <t>6-16 weeks</t>
        </is>
      </c>
      <c r="AI235" s="37" t="inlineStr">
        <is>
          <t>Fort Bragg NC, Fort Stewart GA, Fort Riley KS, Fort Hood TX, Wichita KS, San Diego CA, virtual</t>
        </is>
      </c>
      <c r="AJ235" s="37" t="inlineStr">
        <is>
          <t>The Manufacturing Institute</t>
        </is>
      </c>
      <c r="AK235" s="37" t="inlineStr">
        <is>
          <t>Transitioning service members, veterans and military spouses (A&amp;P prep needs a qualifying MOS / FAA 8610-2)</t>
        </is>
      </c>
      <c r="AL235" s="37" t="inlineStr">
        <is>
          <t>Verification: Oct 4, 2026 from the official page at the Full URL.</t>
        </is>
      </c>
      <c r="AM235" s="37" t="inlineStr">
        <is>
          <t>202-637-3039 (HMA Training Pathways)</t>
        </is>
      </c>
      <c r="AN235" s="39" t="inlineStr">
        <is>
          <t>Verified</t>
        </is>
      </c>
      <c r="AO235" s="39" t="inlineStr">
        <is>
          <t>Oct 4, 2026</t>
        </is>
      </c>
      <c r="AP235" s="42" t="inlineStr">
        <is>
          <t>Open</t>
        </is>
      </c>
      <c r="AQ235" s="37" t="inlineStr">
        <is>
          <t>https://themanufacturinginstitute.org/heroes-make-america/training-program/</t>
        </is>
      </c>
    </row>
    <row r="236" ht="60" customHeight="1">
      <c r="A236" s="29" t="inlineStr">
        <is>
          <t>Lincoln Tech SkillBridge: Johnson Controls fire protection and Hussmann refrigeration technician</t>
        </is>
      </c>
      <c r="B236" s="30" t="inlineStr">
        <is>
          <t>Skilled trades</t>
        </is>
      </c>
      <c r="C236" s="30" t="inlineStr">
        <is>
          <t>Skilled trades; Career services</t>
        </is>
      </c>
      <c r="D236" s="31" t="n">
        <v>3</v>
      </c>
      <c r="E236" s="30" t="inlineStr">
        <is>
          <t>Hands-on trade training with industry safety and skills certificates and job placement help.</t>
        </is>
      </c>
      <c r="F236" s="30" t="inlineStr">
        <is>
          <t>Fire Protection Technician; HVAC-R Technician; Refrigeration Technician</t>
        </is>
      </c>
      <c r="G236" s="32" t="inlineStr">
        <is>
          <t>Rolling</t>
        </is>
      </c>
      <c r="H236" s="33" t="n"/>
      <c r="I236" s="34">
        <f>IF(ISNUMBER(H236),H236-TODAY(),"")</f>
        <v/>
      </c>
      <c r="J236" s="32" t="inlineStr">
        <is>
          <t>No</t>
        </is>
      </c>
      <c r="K236" s="32" t="inlineStr">
        <is>
          <t>No</t>
        </is>
      </c>
      <c r="L236" s="32" t="inlineStr">
        <is>
          <t>No</t>
        </is>
      </c>
      <c r="M236" s="32" t="inlineStr">
        <is>
          <t>Check</t>
        </is>
      </c>
      <c r="N236" s="32" t="inlineStr">
        <is>
          <t>Yes</t>
        </is>
      </c>
      <c r="O236" s="32" t="inlineStr">
        <is>
          <t>No</t>
        </is>
      </c>
      <c r="P236" s="32" t="inlineStr">
        <is>
          <t>No</t>
        </is>
      </c>
      <c r="Q236" s="32" t="inlineStr">
        <is>
          <t>No</t>
        </is>
      </c>
      <c r="R236" s="32" t="inlineStr">
        <is>
          <t>No</t>
        </is>
      </c>
      <c r="S236" s="32" t="inlineStr">
        <is>
          <t>No</t>
        </is>
      </c>
      <c r="T236" s="32" t="inlineStr">
        <is>
          <t>Any</t>
        </is>
      </c>
      <c r="U236" s="32" t="inlineStr">
        <is>
          <t>No</t>
        </is>
      </c>
      <c r="V236" s="32" t="inlineStr">
        <is>
          <t>No</t>
        </is>
      </c>
      <c r="W236" s="32" t="inlineStr">
        <is>
          <t>In-person</t>
        </is>
      </c>
      <c r="X236" s="32" t="inlineStr">
        <is>
          <t>Check</t>
        </is>
      </c>
      <c r="Y236" s="32" t="inlineStr">
        <is>
          <t>Yes</t>
        </is>
      </c>
      <c r="Z236" s="30" t="inlineStr">
        <is>
          <t>Bootcamp</t>
        </is>
      </c>
      <c r="AA236" s="30" t="inlineStr">
        <is>
          <t>Skilled Trades, Career Transition</t>
        </is>
      </c>
      <c r="AB236" s="30" t="inlineStr">
        <is>
          <t>Employer-partnered SkillBridge training: 6-week Electronic Fire Protection Technician program with Johnson Controls, or 8-week commercial refrigeration (HVAC-R) program with Hussmann; graduates commit to working for the employer</t>
        </is>
      </c>
      <c r="AC236" s="30" t="inlineStr">
        <is>
          <t>Cost not stated on the page (employer-partnered SkillBridge); confirm with Lincoln Tech</t>
        </is>
      </c>
      <c r="AD236" s="30" t="inlineStr">
        <is>
          <t>Keeps military pay (SkillBridge)</t>
        </is>
      </c>
      <c r="AE236" s="30" t="inlineStr">
        <is>
          <t>In person</t>
        </is>
      </c>
      <c r="AF236" s="30" t="inlineStr">
        <is>
          <t>Rolling / varies</t>
        </is>
      </c>
      <c r="AG236" s="30" t="inlineStr">
        <is>
          <t>Varies</t>
        </is>
      </c>
      <c r="AH236" s="30" t="inlineStr">
        <is>
          <t>6 or 8 weeks</t>
        </is>
      </c>
      <c r="AI236" s="30" t="inlineStr">
        <is>
          <t>Lincoln Tech campuses</t>
        </is>
      </c>
      <c r="AJ236" s="30" t="inlineStr">
        <is>
          <t>Lincoln Tech with Johnson Controls and Hussmann</t>
        </is>
      </c>
      <c r="AK236" s="30" t="inlineStr">
        <is>
          <t>Transitioning service members with command approval; resume, MVR, drug screen and background check; work commitment after separation (Johnson Controls 2 years, Hussmann 1 year)</t>
        </is>
      </c>
      <c r="AL236" s="30" t="inlineStr">
        <is>
          <t>Verification: Oct 4, 2026 from the official page at the Full URL.</t>
        </is>
      </c>
      <c r="AM236" s="30" t="inlineStr">
        <is>
          <t>928-509-5674 (Lincoln Tech military admissions)</t>
        </is>
      </c>
      <c r="AN236" s="32" t="inlineStr">
        <is>
          <t>Verified</t>
        </is>
      </c>
      <c r="AO236" s="32" t="inlineStr">
        <is>
          <t>Oct 4, 2026</t>
        </is>
      </c>
      <c r="AP236" s="35" t="inlineStr">
        <is>
          <t>Open</t>
        </is>
      </c>
      <c r="AQ236" s="30" t="inlineStr">
        <is>
          <t>https://www.lincolntech.edu/skillbridge</t>
        </is>
      </c>
    </row>
    <row r="237" ht="60" customHeight="1">
      <c r="A237" s="36" t="inlineStr">
        <is>
          <t>Workshops for Warriors - CNC machining and welding school</t>
        </is>
      </c>
      <c r="B237" s="37" t="inlineStr">
        <is>
          <t>Skilled trades</t>
        </is>
      </c>
      <c r="C237" s="37" t="inlineStr">
        <is>
          <t>Skilled trades</t>
        </is>
      </c>
      <c r="D237" s="38" t="n">
        <v>3</v>
      </c>
      <c r="E237" s="37" t="inlineStr">
        <is>
          <t>Hands-on trade training with industry safety and skills certificates and job placement help.</t>
        </is>
      </c>
      <c r="F237" s="37" t="inlineStr">
        <is>
          <t>CNC Machinist; Welder; Fabricator</t>
        </is>
      </c>
      <c r="G237" s="39" t="inlineStr">
        <is>
          <t>Rolling</t>
        </is>
      </c>
      <c r="H237" s="40" t="n"/>
      <c r="I237" s="41">
        <f>IF(ISNUMBER(H237),H237-TODAY(),"")</f>
        <v/>
      </c>
      <c r="J237" s="39" t="inlineStr">
        <is>
          <t>Either</t>
        </is>
      </c>
      <c r="K237" s="39" t="inlineStr">
        <is>
          <t>No</t>
        </is>
      </c>
      <c r="L237" s="39" t="inlineStr">
        <is>
          <t>No</t>
        </is>
      </c>
      <c r="M237" s="39" t="inlineStr">
        <is>
          <t>Check</t>
        </is>
      </c>
      <c r="N237" s="39" t="inlineStr">
        <is>
          <t>Yes</t>
        </is>
      </c>
      <c r="O237" s="39" t="inlineStr">
        <is>
          <t>Yes</t>
        </is>
      </c>
      <c r="P237" s="39" t="inlineStr">
        <is>
          <t>Check</t>
        </is>
      </c>
      <c r="Q237" s="39" t="inlineStr">
        <is>
          <t>No</t>
        </is>
      </c>
      <c r="R237" s="39" t="inlineStr">
        <is>
          <t>No</t>
        </is>
      </c>
      <c r="S237" s="39" t="inlineStr">
        <is>
          <t>No</t>
        </is>
      </c>
      <c r="T237" s="39" t="inlineStr">
        <is>
          <t>Any</t>
        </is>
      </c>
      <c r="U237" s="39" t="inlineStr">
        <is>
          <t>No</t>
        </is>
      </c>
      <c r="V237" s="39" t="inlineStr">
        <is>
          <t>No</t>
        </is>
      </c>
      <c r="W237" s="39" t="inlineStr">
        <is>
          <t>In-person</t>
        </is>
      </c>
      <c r="X237" s="39" t="inlineStr">
        <is>
          <t>Check</t>
        </is>
      </c>
      <c r="Y237" s="39" t="inlineStr">
        <is>
          <t>Yes</t>
        </is>
      </c>
      <c r="Z237" s="37" t="inlineStr">
        <is>
          <t>Bootcamp</t>
        </is>
      </c>
      <c r="AA237" s="37" t="inlineStr">
        <is>
          <t>Skilled Trades</t>
        </is>
      </c>
      <c r="AB237" s="37" t="inlineStr">
        <is>
          <t>16-week CNC machining and welding programs with nationally recognized credentials (e.g. AWS, NIMS) and career services</t>
        </is>
      </c>
      <c r="AC237" s="37" t="inlineStr">
        <is>
          <t>Tuition not posted; programs are eligible for Post-9/11 GI Bill and DoD SkillBridge</t>
        </is>
      </c>
      <c r="AD237" s="37" t="inlineStr">
        <is>
          <t>No</t>
        </is>
      </c>
      <c r="AE237" s="37" t="inlineStr">
        <is>
          <t>In person</t>
        </is>
      </c>
      <c r="AF237" s="37" t="inlineStr">
        <is>
          <t>Rolling / varies</t>
        </is>
      </c>
      <c r="AG237" s="37" t="inlineStr">
        <is>
          <t>Varies</t>
        </is>
      </c>
      <c r="AH237" s="37" t="inlineStr">
        <is>
          <t>16 weeks</t>
        </is>
      </c>
      <c r="AI237" s="37" t="inlineStr">
        <is>
          <t>San Diego, CA</t>
        </is>
      </c>
      <c r="AJ237" s="37" t="inlineStr">
        <is>
          <t>Workshops for Warriors (nonprofit school)</t>
        </is>
      </c>
      <c r="AK237" s="37" t="inlineStr">
        <is>
          <t>Veterans, transitioning service members and civilians</t>
        </is>
      </c>
      <c r="AL237" s="37" t="inlineStr">
        <is>
          <t>Verification: Oct 4, 2026 from the official page at the Full URL.</t>
        </is>
      </c>
      <c r="AM237" s="37" t="inlineStr">
        <is>
          <t>619-550-1620</t>
        </is>
      </c>
      <c r="AN237" s="39" t="inlineStr">
        <is>
          <t>Verified</t>
        </is>
      </c>
      <c r="AO237" s="39" t="inlineStr">
        <is>
          <t>Oct 4, 2026</t>
        </is>
      </c>
      <c r="AP237" s="42" t="inlineStr">
        <is>
          <t>Open</t>
        </is>
      </c>
      <c r="AQ237" s="37" t="inlineStr">
        <is>
          <t>https://wfw.org/</t>
        </is>
      </c>
    </row>
    <row r="238" ht="60" customHeight="1">
      <c r="A238" s="29" t="inlineStr">
        <is>
          <t>AI Essentials for Marketers (Adobe and LinkedIn)</t>
        </is>
      </c>
      <c r="B238" s="30" t="inlineStr">
        <is>
          <t>Business &amp; marketing</t>
        </is>
      </c>
      <c r="C238" s="30" t="inlineStr">
        <is>
          <t>Business &amp; marketing</t>
        </is>
      </c>
      <c r="D238" s="31" t="n">
        <v>2</v>
      </c>
      <c r="E238" s="30" t="inlineStr">
        <is>
          <t>Course certificate of completion on LinkedIn Learning.</t>
        </is>
      </c>
      <c r="F238" s="30" t="inlineStr">
        <is>
          <t>Marketing Manager; Content Strategist</t>
        </is>
      </c>
      <c r="G238" s="32" t="inlineStr">
        <is>
          <t>Rolling</t>
        </is>
      </c>
      <c r="H238" s="33" t="n"/>
      <c r="I238" s="34">
        <f>IF(ISNUMBER(H238),H238-TODAY(),"")</f>
        <v/>
      </c>
      <c r="J238" s="32" t="inlineStr">
        <is>
          <t>No</t>
        </is>
      </c>
      <c r="K238" s="32" t="inlineStr">
        <is>
          <t>No</t>
        </is>
      </c>
      <c r="L238" s="32" t="inlineStr">
        <is>
          <t>No</t>
        </is>
      </c>
      <c r="M238" s="32" t="inlineStr">
        <is>
          <t>Check</t>
        </is>
      </c>
      <c r="N238" s="32" t="inlineStr">
        <is>
          <t>Yes</t>
        </is>
      </c>
      <c r="O238" s="32" t="inlineStr">
        <is>
          <t>Yes</t>
        </is>
      </c>
      <c r="P238" s="32" t="inlineStr">
        <is>
          <t>Yes</t>
        </is>
      </c>
      <c r="Q238" s="32" t="inlineStr">
        <is>
          <t>No</t>
        </is>
      </c>
      <c r="R238" s="32" t="inlineStr">
        <is>
          <t>No</t>
        </is>
      </c>
      <c r="S238" s="32" t="inlineStr">
        <is>
          <t>No</t>
        </is>
      </c>
      <c r="T238" s="32" t="inlineStr">
        <is>
          <t>Any</t>
        </is>
      </c>
      <c r="U238" s="32" t="inlineStr">
        <is>
          <t>No</t>
        </is>
      </c>
      <c r="V238" s="32" t="inlineStr">
        <is>
          <t>No</t>
        </is>
      </c>
      <c r="W238" s="32" t="inlineStr">
        <is>
          <t>Online</t>
        </is>
      </c>
      <c r="X238" s="32" t="inlineStr">
        <is>
          <t>Check</t>
        </is>
      </c>
      <c r="Y238" s="32" t="inlineStr">
        <is>
          <t>Yes</t>
        </is>
      </c>
      <c r="Z238" s="30" t="inlineStr">
        <is>
          <t>Cert</t>
        </is>
      </c>
      <c r="AA238" s="30" t="inlineStr">
        <is>
          <t>AI, Marketing</t>
        </is>
      </c>
      <c r="AB238" s="30" t="inlineStr">
        <is>
          <t>Four role-based AI courses for marketers (digital marketing, content, social/communications, data), in 47 languages, with certificates of completion</t>
        </is>
      </c>
      <c r="AC238" s="30" t="inlineStr">
        <is>
          <t>Check: the LinkedIn Learning page offers a 1-month free trial; the reel says the courses are free but certificates need a paid membership</t>
        </is>
      </c>
      <c r="AD238" s="30" t="inlineStr">
        <is>
          <t>No</t>
        </is>
      </c>
      <c r="AE238" s="30" t="inlineStr">
        <is>
          <t>Online, self-paced</t>
        </is>
      </c>
      <c r="AF238" s="30" t="inlineStr">
        <is>
          <t>None (self-paced)</t>
        </is>
      </c>
      <c r="AG238" s="30" t="inlineStr">
        <is>
          <t>Rolling</t>
        </is>
      </c>
      <c r="AH238" s="30" t="inlineStr">
        <is>
          <t>Short-form courses</t>
        </is>
      </c>
      <c r="AI238" s="30" t="inlineStr">
        <is>
          <t>Online</t>
        </is>
      </c>
      <c r="AJ238" s="30" t="inlineStr">
        <is>
          <t>Adobe and LinkedIn (LinkedIn Learning)</t>
        </is>
      </c>
      <c r="AK238" s="30" t="inlineStr">
        <is>
          <t>Anyone</t>
        </is>
      </c>
      <c r="AL238" s="30" t="inlineStr">
        <is>
          <t>Program announced June 2026 (news.adobe.com). Hub page aiessentialsformarketers.splashthat.com blocked the fetch. Source: https://news.adobe.com/news/2026/06/adobe-linkedin-launch-global-ai-skills-initiative | Verification: Oct 4, 2026 from the official page.</t>
        </is>
      </c>
      <c r="AM238" s="30" t="inlineStr">
        <is>
          <t>Unknown</t>
        </is>
      </c>
      <c r="AN238" s="32" t="inlineStr">
        <is>
          <t>Partly</t>
        </is>
      </c>
      <c r="AO238" s="32" t="inlineStr">
        <is>
          <t>Oct 4, 2026</t>
        </is>
      </c>
      <c r="AP238" s="35" t="inlineStr">
        <is>
          <t>Open</t>
        </is>
      </c>
      <c r="AQ238" s="30" t="inlineStr">
        <is>
          <t>https://www.linkedin.com/learning/ai-essentials-for-marketers-an-introduction-by-adobe</t>
        </is>
      </c>
    </row>
    <row r="239" ht="60" customHeight="1">
      <c r="A239" s="36" t="inlineStr">
        <is>
          <t>Alpha-Bet (Vetted education program)</t>
        </is>
      </c>
      <c r="B239" s="37" t="inlineStr">
        <is>
          <t>Entrepreneurship</t>
        </is>
      </c>
      <c r="C239" s="37" t="inlineStr">
        <is>
          <t>Entrepreneurship</t>
        </is>
      </c>
      <c r="D239" s="38" t="n">
        <v>2</v>
      </c>
      <c r="E239" s="37" t="inlineStr">
        <is>
          <t>Entrepreneurship training with a certificate of completion and network; most useful to founders.</t>
        </is>
      </c>
      <c r="F239" s="37" t="inlineStr">
        <is>
          <t>Founder / Small Business Owner; Business Development Manager</t>
        </is>
      </c>
      <c r="G239" s="39" t="inlineStr">
        <is>
          <t>Unknown</t>
        </is>
      </c>
      <c r="H239" s="40" t="inlineStr">
        <is>
          <t>Unknown</t>
        </is>
      </c>
      <c r="I239" s="41">
        <f>IF(ISNUMBER(H239),H239-TODAY(),"")</f>
        <v/>
      </c>
      <c r="J239" s="39" t="inlineStr">
        <is>
          <t>No</t>
        </is>
      </c>
      <c r="K239" s="39" t="inlineStr">
        <is>
          <t>No</t>
        </is>
      </c>
      <c r="L239" s="39" t="inlineStr">
        <is>
          <t>No</t>
        </is>
      </c>
      <c r="M239" s="39" t="inlineStr">
        <is>
          <t>Check</t>
        </is>
      </c>
      <c r="N239" s="39" t="inlineStr">
        <is>
          <t>Check</t>
        </is>
      </c>
      <c r="O239" s="39" t="inlineStr">
        <is>
          <t>Yes</t>
        </is>
      </c>
      <c r="P239" s="39" t="inlineStr">
        <is>
          <t>No</t>
        </is>
      </c>
      <c r="Q239" s="39" t="inlineStr">
        <is>
          <t>No</t>
        </is>
      </c>
      <c r="R239" s="39" t="inlineStr">
        <is>
          <t>No</t>
        </is>
      </c>
      <c r="S239" s="39" t="inlineStr">
        <is>
          <t>No</t>
        </is>
      </c>
      <c r="T239" s="39" t="inlineStr">
        <is>
          <t>Check</t>
        </is>
      </c>
      <c r="U239" s="39" t="inlineStr">
        <is>
          <t>No</t>
        </is>
      </c>
      <c r="V239" s="39" t="inlineStr">
        <is>
          <t>No</t>
        </is>
      </c>
      <c r="W239" s="39" t="inlineStr">
        <is>
          <t>Check</t>
        </is>
      </c>
      <c r="X239" s="39" t="inlineStr">
        <is>
          <t>Check</t>
        </is>
      </c>
      <c r="Y239" s="39" t="inlineStr">
        <is>
          <t>Yes</t>
        </is>
      </c>
      <c r="Z239" s="37" t="inlineStr">
        <is>
          <t>Bootcamp</t>
        </is>
      </c>
      <c r="AA239" s="37" t="inlineStr">
        <is>
          <t>Entrepreneurship</t>
        </is>
      </c>
      <c r="AB239" s="37" t="inlineStr">
        <is>
          <t>Education program for aspiring veteran founders</t>
        </is>
      </c>
      <c r="AC239" s="37" t="inlineStr">
        <is>
          <t>Unknown</t>
        </is>
      </c>
      <c r="AD239" s="37" t="inlineStr">
        <is>
          <t>Unknown</t>
        </is>
      </c>
      <c r="AE239" s="37" t="inlineStr">
        <is>
          <t>Unknown</t>
        </is>
      </c>
      <c r="AF239" s="37" t="inlineStr">
        <is>
          <t>Unknown</t>
        </is>
      </c>
      <c r="AG239" s="37" t="inlineStr">
        <is>
          <t>Unknown</t>
        </is>
      </c>
      <c r="AH239" s="37" t="inlineStr">
        <is>
          <t>Unknown</t>
        </is>
      </c>
      <c r="AI239" s="37" t="inlineStr">
        <is>
          <t>Unknown</t>
        </is>
      </c>
      <c r="AJ239" s="37" t="inlineStr">
        <is>
          <t>Vetted</t>
        </is>
      </c>
      <c r="AK239" s="37" t="inlineStr">
        <is>
          <t>Combat veterans</t>
        </is>
      </c>
      <c r="AL239" s="37" t="inlineStr">
        <is>
          <t>Mentioned on Vetted FAQ. | Verification: Link live (HTTP 200); details from official page/search not fully re-confirmed.</t>
        </is>
      </c>
      <c r="AM239" s="37" t="inlineStr">
        <is>
          <t>info@thevetted.vc</t>
        </is>
      </c>
      <c r="AN239" s="39" t="inlineStr">
        <is>
          <t>Partly</t>
        </is>
      </c>
      <c r="AO239" s="39" t="inlineStr">
        <is>
          <t>Sep 30, 2026</t>
        </is>
      </c>
      <c r="AP239" s="42" t="inlineStr">
        <is>
          <t>Open</t>
        </is>
      </c>
      <c r="AQ239" s="37" t="inlineStr">
        <is>
          <t>https://accelerator.thevetted.vc/faqs</t>
        </is>
      </c>
    </row>
    <row r="240" ht="60" customHeight="1">
      <c r="A240" s="29" t="inlineStr">
        <is>
          <t>Veteran EDGE Conference</t>
        </is>
      </c>
      <c r="B240" s="30" t="inlineStr">
        <is>
          <t>Entrepreneurship</t>
        </is>
      </c>
      <c r="C240" s="30" t="inlineStr">
        <is>
          <t>Entrepreneurship</t>
        </is>
      </c>
      <c r="D240" s="31" t="n">
        <v>2</v>
      </c>
      <c r="E240" s="30" t="inlineStr">
        <is>
          <t>Entrepreneurship training with a certificate of completion and network; most useful to founders.</t>
        </is>
      </c>
      <c r="F240" s="30" t="inlineStr">
        <is>
          <t>Founder / Small Business Owner; Business Development Manager</t>
        </is>
      </c>
      <c r="G240" s="32" t="inlineStr">
        <is>
          <t>Unknown</t>
        </is>
      </c>
      <c r="H240" s="33" t="inlineStr">
        <is>
          <t>Unknown</t>
        </is>
      </c>
      <c r="I240" s="34">
        <f>IF(ISNUMBER(H240),H240-TODAY(),"")</f>
        <v/>
      </c>
      <c r="J240" s="32" t="inlineStr">
        <is>
          <t>No</t>
        </is>
      </c>
      <c r="K240" s="32" t="inlineStr">
        <is>
          <t>No</t>
        </is>
      </c>
      <c r="L240" s="32" t="inlineStr">
        <is>
          <t>No</t>
        </is>
      </c>
      <c r="M240" s="32" t="inlineStr">
        <is>
          <t>Check</t>
        </is>
      </c>
      <c r="N240" s="32" t="inlineStr">
        <is>
          <t>Check</t>
        </is>
      </c>
      <c r="O240" s="32" t="inlineStr">
        <is>
          <t>Yes</t>
        </is>
      </c>
      <c r="P240" s="32" t="inlineStr">
        <is>
          <t>Yes</t>
        </is>
      </c>
      <c r="Q240" s="32" t="inlineStr">
        <is>
          <t>No</t>
        </is>
      </c>
      <c r="R240" s="32" t="inlineStr">
        <is>
          <t>No</t>
        </is>
      </c>
      <c r="S240" s="32" t="inlineStr">
        <is>
          <t>No</t>
        </is>
      </c>
      <c r="T240" s="32" t="inlineStr">
        <is>
          <t>Any</t>
        </is>
      </c>
      <c r="U240" s="32" t="inlineStr">
        <is>
          <t>No</t>
        </is>
      </c>
      <c r="V240" s="32" t="inlineStr">
        <is>
          <t>Yes</t>
        </is>
      </c>
      <c r="W240" s="32" t="inlineStr">
        <is>
          <t>In-person</t>
        </is>
      </c>
      <c r="X240" s="32" t="inlineStr">
        <is>
          <t>Check</t>
        </is>
      </c>
      <c r="Y240" s="32" t="inlineStr">
        <is>
          <t>Yes</t>
        </is>
      </c>
      <c r="Z240" s="30" t="inlineStr">
        <is>
          <t>Bootcamp</t>
        </is>
      </c>
      <c r="AA240" s="30" t="inlineStr">
        <is>
          <t>Entrepreneurship</t>
        </is>
      </c>
      <c r="AB240" s="30" t="inlineStr">
        <is>
          <t>3-day business growth conference (Dallas, March) for established veteran businesses</t>
        </is>
      </c>
      <c r="AC240" s="30" t="inlineStr">
        <is>
          <t>Unknown (selection-based)</t>
        </is>
      </c>
      <c r="AD240" s="30" t="inlineStr">
        <is>
          <t>Unknown</t>
        </is>
      </c>
      <c r="AE240" s="30" t="inlineStr">
        <is>
          <t>In-person</t>
        </is>
      </c>
      <c r="AF240" s="30" t="inlineStr">
        <is>
          <t>Unknown</t>
        </is>
      </c>
      <c r="AG240" s="30" t="inlineStr">
        <is>
          <t>Mar 2027 (interest form)</t>
        </is>
      </c>
      <c r="AH240" s="30" t="inlineStr">
        <is>
          <t>3 days</t>
        </is>
      </c>
      <c r="AI240" s="30" t="inlineStr">
        <is>
          <t>Dallas, TX</t>
        </is>
      </c>
      <c r="AJ240" s="30" t="inlineStr">
        <is>
          <t>Syracuse IVMF</t>
        </is>
      </c>
      <c r="AK240" s="30" t="inlineStr">
        <is>
          <t>Veteran/spouse businesses with $100K+ annual revenue (prefer $500K+)</t>
        </is>
      </c>
      <c r="AL240" s="30" t="inlineStr">
        <is>
          <t>Verification: IVMF (Institute for Veterans and Military Families) Veteran EDGE page: revenue threshold, 2027 interest form.</t>
        </is>
      </c>
      <c r="AM240" s="30" t="inlineStr">
        <is>
          <t>IVMF</t>
        </is>
      </c>
      <c r="AN240" s="32" t="inlineStr">
        <is>
          <t>Verified</t>
        </is>
      </c>
      <c r="AO240" s="32" t="inlineStr">
        <is>
          <t>Sep 30, 2026</t>
        </is>
      </c>
      <c r="AP240" s="35" t="inlineStr">
        <is>
          <t>Open</t>
        </is>
      </c>
      <c r="AQ240" s="30" t="inlineStr">
        <is>
          <t>https://ivmf.syracuse.edu/programs/entrepreneurship/growth/veteran-edge/</t>
        </is>
      </c>
    </row>
    <row r="241" ht="60" customHeight="1">
      <c r="A241" s="36" t="inlineStr">
        <is>
          <t>FEMA Emergency Management Institute Independent Study (IS) courses</t>
        </is>
      </c>
      <c r="B241" s="37" t="inlineStr">
        <is>
          <t>Public safety</t>
        </is>
      </c>
      <c r="C241" s="37" t="inlineStr">
        <is>
          <t>Public safety</t>
        </is>
      </c>
      <c r="D241" s="38" t="n">
        <v>2</v>
      </c>
      <c r="E241" s="37" t="inlineStr">
        <is>
          <t>Federal course completion certificates; widely required for emergency management roles.</t>
        </is>
      </c>
      <c r="F241" s="37" t="inlineStr">
        <is>
          <t>Emergency Management Specialist; Disaster Response Coordinator</t>
        </is>
      </c>
      <c r="G241" s="39" t="inlineStr">
        <is>
          <t>Rolling</t>
        </is>
      </c>
      <c r="H241" s="40" t="n"/>
      <c r="I241" s="41">
        <f>IF(ISNUMBER(H241),H241-TODAY(),"")</f>
        <v/>
      </c>
      <c r="J241" s="39" t="inlineStr">
        <is>
          <t>No</t>
        </is>
      </c>
      <c r="K241" s="39" t="inlineStr">
        <is>
          <t>No</t>
        </is>
      </c>
      <c r="L241" s="39" t="inlineStr">
        <is>
          <t>No</t>
        </is>
      </c>
      <c r="M241" s="39" t="inlineStr">
        <is>
          <t>Check</t>
        </is>
      </c>
      <c r="N241" s="39" t="inlineStr">
        <is>
          <t>Yes</t>
        </is>
      </c>
      <c r="O241" s="39" t="inlineStr">
        <is>
          <t>Yes</t>
        </is>
      </c>
      <c r="P241" s="39" t="inlineStr">
        <is>
          <t>Yes</t>
        </is>
      </c>
      <c r="Q241" s="39" t="inlineStr">
        <is>
          <t>No</t>
        </is>
      </c>
      <c r="R241" s="39" t="inlineStr">
        <is>
          <t>No</t>
        </is>
      </c>
      <c r="S241" s="39" t="inlineStr">
        <is>
          <t>No</t>
        </is>
      </c>
      <c r="T241" s="39" t="inlineStr">
        <is>
          <t>Any</t>
        </is>
      </c>
      <c r="U241" s="39" t="inlineStr">
        <is>
          <t>No</t>
        </is>
      </c>
      <c r="V241" s="39" t="inlineStr">
        <is>
          <t>No</t>
        </is>
      </c>
      <c r="W241" s="39" t="inlineStr">
        <is>
          <t>Online</t>
        </is>
      </c>
      <c r="X241" s="39" t="inlineStr">
        <is>
          <t>Check</t>
        </is>
      </c>
      <c r="Y241" s="39" t="inlineStr">
        <is>
          <t>Yes</t>
        </is>
      </c>
      <c r="Z241" s="37" t="inlineStr">
        <is>
          <t>Cert</t>
        </is>
      </c>
      <c r="AA241" s="37" t="inlineStr">
        <is>
          <t>Emergency Management, Public Safety</t>
        </is>
      </c>
      <c r="AB241" s="37" t="inlineStr">
        <is>
          <t>Self-paced online emergency management courses (e.g. Fundamentals of Emergency Management) with downloadable completion certificates</t>
        </is>
      </c>
      <c r="AC241" s="37" t="inlineStr">
        <is>
          <t>Check: the fetched pages do not state a price</t>
        </is>
      </c>
      <c r="AD241" s="37" t="inlineStr">
        <is>
          <t>No</t>
        </is>
      </c>
      <c r="AE241" s="37" t="inlineStr">
        <is>
          <t>Online, self-paced</t>
        </is>
      </c>
      <c r="AF241" s="37" t="inlineStr">
        <is>
          <t>None (self-paced)</t>
        </is>
      </c>
      <c r="AG241" s="37" t="inlineStr">
        <is>
          <t>Rolling</t>
        </is>
      </c>
      <c r="AH241" s="37" t="inlineStr">
        <is>
          <t>Varies; self-paced</t>
        </is>
      </c>
      <c r="AI241" s="37" t="inlineStr">
        <is>
          <t>Online</t>
        </is>
      </c>
      <c r="AJ241" s="37" t="inlineStr">
        <is>
          <t>FEMA National Disaster &amp; Emergency Management University (NDEMU, formerly EMI)</t>
        </is>
      </c>
      <c r="AK241" s="37" t="inlineStr">
        <is>
          <t>People with emergency management responsibilities and the general public; requires a FEMA Student Identification Number (SID)</t>
        </is>
      </c>
      <c r="AL241" s="37" t="inlineStr">
        <is>
          <t>Certificates and transcripts are downloadable after passing the exam. | Verification: Oct 4, 2026 from the official page.</t>
        </is>
      </c>
      <c r="AM241" s="37" t="inlineStr">
        <is>
          <t>Unknown</t>
        </is>
      </c>
      <c r="AN241" s="39" t="inlineStr">
        <is>
          <t>Partly</t>
        </is>
      </c>
      <c r="AO241" s="39" t="inlineStr">
        <is>
          <t>Oct 4, 2026</t>
        </is>
      </c>
      <c r="AP241" s="42" t="inlineStr">
        <is>
          <t>Open</t>
        </is>
      </c>
      <c r="AQ241" s="37" t="inlineStr">
        <is>
          <t>https://training.fema.gov/programs/independent-study/</t>
        </is>
      </c>
    </row>
    <row r="242" ht="60" customHeight="1">
      <c r="A242" s="29" t="inlineStr">
        <is>
          <t>StreetShares (veteran business lending)</t>
        </is>
      </c>
      <c r="B242" s="30" t="inlineStr">
        <is>
          <t>Entrepreneurship</t>
        </is>
      </c>
      <c r="C242" s="30" t="inlineStr">
        <is>
          <t>Entrepreneurship; Funding</t>
        </is>
      </c>
      <c r="D242" s="31" t="n">
        <v>1</v>
      </c>
      <c r="E242" s="30" t="inlineStr">
        <is>
          <t>Program is closed or defunct.</t>
        </is>
      </c>
      <c r="F242" s="30" t="inlineStr">
        <is>
          <t>Founder / Small Business Owner; Business Development Manager</t>
        </is>
      </c>
      <c r="G242" s="32" t="inlineStr">
        <is>
          <t>Closed</t>
        </is>
      </c>
      <c r="H242" s="33" t="inlineStr">
        <is>
          <t>Unknown</t>
        </is>
      </c>
      <c r="I242" s="34">
        <f>IF(ISNUMBER(H242),H242-TODAY(),"")</f>
        <v/>
      </c>
      <c r="J242" s="32" t="inlineStr">
        <is>
          <t>No</t>
        </is>
      </c>
      <c r="K242" s="32" t="inlineStr">
        <is>
          <t>No</t>
        </is>
      </c>
      <c r="L242" s="32" t="inlineStr">
        <is>
          <t>No</t>
        </is>
      </c>
      <c r="M242" s="32" t="inlineStr">
        <is>
          <t>Check</t>
        </is>
      </c>
      <c r="N242" s="32" t="inlineStr">
        <is>
          <t>Check</t>
        </is>
      </c>
      <c r="O242" s="32" t="inlineStr">
        <is>
          <t>Check</t>
        </is>
      </c>
      <c r="P242" s="32" t="inlineStr">
        <is>
          <t>Check</t>
        </is>
      </c>
      <c r="Q242" s="32" t="inlineStr">
        <is>
          <t>No</t>
        </is>
      </c>
      <c r="R242" s="32" t="inlineStr">
        <is>
          <t>No</t>
        </is>
      </c>
      <c r="S242" s="32" t="inlineStr">
        <is>
          <t>No</t>
        </is>
      </c>
      <c r="T242" s="32" t="inlineStr">
        <is>
          <t>Any</t>
        </is>
      </c>
      <c r="U242" s="32" t="inlineStr">
        <is>
          <t>No</t>
        </is>
      </c>
      <c r="V242" s="32" t="inlineStr">
        <is>
          <t>Yes</t>
        </is>
      </c>
      <c r="W242" s="32" t="inlineStr">
        <is>
          <t>Online</t>
        </is>
      </c>
      <c r="X242" s="32" t="inlineStr">
        <is>
          <t>Check</t>
        </is>
      </c>
      <c r="Y242" s="32" t="inlineStr">
        <is>
          <t>Yes</t>
        </is>
      </c>
      <c r="Z242" s="30" t="inlineStr">
        <is>
          <t>Funding</t>
        </is>
      </c>
      <c r="AA242" s="30" t="inlineStr">
        <is>
          <t>Entrepreneurship</t>
        </is>
      </c>
      <c r="AB242" s="30" t="inlineStr">
        <is>
          <t>Former veteran-focused small business lender and veteran business award</t>
        </is>
      </c>
      <c r="AC242" s="30" t="inlineStr">
        <is>
          <t>N/A</t>
        </is>
      </c>
      <c r="AD242" s="30" t="inlineStr">
        <is>
          <t>N/A</t>
        </is>
      </c>
      <c r="AE242" s="30" t="inlineStr">
        <is>
          <t>Online</t>
        </is>
      </c>
      <c r="AF242" s="30" t="inlineStr">
        <is>
          <t>N/A</t>
        </is>
      </c>
      <c r="AG242" s="30" t="inlineStr">
        <is>
          <t>N/A</t>
        </is>
      </c>
      <c r="AH242" s="30" t="inlineStr">
        <is>
          <t>N/A</t>
        </is>
      </c>
      <c r="AI242" s="30" t="inlineStr">
        <is>
          <t>N/A</t>
        </is>
      </c>
      <c r="AJ242" s="30" t="inlineStr">
        <is>
          <t>StreetShares / MeridianLink</t>
        </is>
      </c>
      <c r="AK242" s="30" t="inlineStr">
        <is>
          <t>N/A</t>
        </is>
      </c>
      <c r="AL242" s="30" t="inlineStr">
        <is>
          <t>StreetShares stopped lending directly to small businesses on Oct 26, 2020 (its SEC filing) and ended its Veteran Business Bonds in 2021; MeridianLink completed its acquisition of StreetShares in April 2022 and now sells the software to banks and credit unions. There is no veteran lending program to apply to. | Verification: Oct 4, 2026: streetshares.com no longer resolves; linked MeridianLink's acquisition announcement (Apr 1, 2022).</t>
        </is>
      </c>
      <c r="AM242" s="30" t="inlineStr">
        <is>
          <t>N/A</t>
        </is>
      </c>
      <c r="AN242" s="32" t="inlineStr">
        <is>
          <t>Verified</t>
        </is>
      </c>
      <c r="AO242" s="32" t="inlineStr">
        <is>
          <t>Oct 4, 2026</t>
        </is>
      </c>
      <c r="AP242" s="35" t="inlineStr">
        <is>
          <t>Open</t>
        </is>
      </c>
      <c r="AQ242" s="30" t="inlineStr">
        <is>
          <t>https://www.meridianlink.com/blog/meridianlink-completes-acquisition-of-streetshares/</t>
        </is>
      </c>
    </row>
    <row r="243" ht="60" customHeight="1">
      <c r="A243" s="36" t="inlineStr">
        <is>
          <t>Georgia Tech OMSA (Online MS Analytics)</t>
        </is>
      </c>
      <c r="B243" s="37" t="inlineStr">
        <is>
          <t>Degree</t>
        </is>
      </c>
      <c r="C243" s="37" t="inlineStr">
        <is>
          <t>Degree; AI/ML; Data</t>
        </is>
      </c>
      <c r="D243" s="38" t="n">
        <v>5</v>
      </c>
      <c r="E243" s="37" t="inlineStr">
        <is>
          <t>Accredited graduate degree from a well-known university; highest formal recognition, multi-year commitment.</t>
        </is>
      </c>
      <c r="F243" s="37" t="inlineStr">
        <is>
          <t>Data Scientist; Data Analyst; Analytics Manager</t>
        </is>
      </c>
      <c r="G243" s="39" t="inlineStr">
        <is>
          <t>Open</t>
        </is>
      </c>
      <c r="H243" s="40" t="n">
        <v>46419</v>
      </c>
      <c r="I243" s="41">
        <f>IF(ISNUMBER(H243),H243-TODAY(),"")</f>
        <v/>
      </c>
      <c r="J243" s="39" t="inlineStr">
        <is>
          <t>Either</t>
        </is>
      </c>
      <c r="K243" s="39" t="inlineStr">
        <is>
          <t>Either</t>
        </is>
      </c>
      <c r="L243" s="39" t="inlineStr">
        <is>
          <t>No</t>
        </is>
      </c>
      <c r="M243" s="39" t="inlineStr">
        <is>
          <t>No</t>
        </is>
      </c>
      <c r="N243" s="39" t="inlineStr">
        <is>
          <t>Yes</t>
        </is>
      </c>
      <c r="O243" s="39" t="inlineStr">
        <is>
          <t>Yes</t>
        </is>
      </c>
      <c r="P243" s="39" t="inlineStr">
        <is>
          <t>Yes</t>
        </is>
      </c>
      <c r="Q243" s="39" t="inlineStr">
        <is>
          <t>No</t>
        </is>
      </c>
      <c r="R243" s="39" t="inlineStr">
        <is>
          <t>No</t>
        </is>
      </c>
      <c r="S243" s="39" t="inlineStr">
        <is>
          <t>No</t>
        </is>
      </c>
      <c r="T243" s="39" t="inlineStr">
        <is>
          <t>Any</t>
        </is>
      </c>
      <c r="U243" s="39" t="inlineStr">
        <is>
          <t>Yes</t>
        </is>
      </c>
      <c r="V243" s="39" t="inlineStr">
        <is>
          <t>No</t>
        </is>
      </c>
      <c r="W243" s="39" t="inlineStr">
        <is>
          <t>Online</t>
        </is>
      </c>
      <c r="X243" s="39" t="inlineStr">
        <is>
          <t>Paid</t>
        </is>
      </c>
      <c r="Y243" s="39" t="inlineStr">
        <is>
          <t>No</t>
        </is>
      </c>
      <c r="Z243" s="37" t="inlineStr">
        <is>
          <t>Degree</t>
        </is>
      </c>
      <c r="AA243" s="37" t="inlineStr">
        <is>
          <t>Artificial Intelligence, Data</t>
        </is>
      </c>
      <c r="AB243" s="37" t="inlineStr">
        <is>
          <t>Online MS Analytics (computational data/ML tracks)</t>
        </is>
      </c>
      <c r="AC243" s="37" t="inlineStr">
        <is>
          <t>$11,880 total tuition (Georgia residents) / $12,348 (other U.S.); $0 via VR&amp;E (Veteran Readiness and Employment)</t>
        </is>
      </c>
      <c r="AD243" s="37" t="inlineStr">
        <is>
          <t>VR&amp;E subsistence</t>
        </is>
      </c>
      <c r="AE243" s="37" t="inlineStr">
        <is>
          <t>Online</t>
        </is>
      </c>
      <c r="AF243" s="37" t="inlineStr">
        <is>
          <t>Fall 2027: priority Feb 1, 2027; final Mar 15, 2027</t>
        </is>
      </c>
      <c r="AG243" s="37" t="inlineStr">
        <is>
          <t>Fall 2027 (Aug)</t>
        </is>
      </c>
      <c r="AH243" s="37" t="inlineStr">
        <is>
          <t>2 to 3 years</t>
        </is>
      </c>
      <c r="AI243" s="37" t="inlineStr">
        <is>
          <t>Online</t>
        </is>
      </c>
      <c r="AJ243" s="37" t="inlineStr">
        <is>
          <t>Georgia Institute of Technology</t>
        </is>
      </c>
      <c r="AK243" s="37" t="inlineStr">
        <is>
          <t>Bachelor's degree</t>
        </is>
      </c>
      <c r="AL243" s="37" t="inlineStr">
        <is>
          <t>Next info session Nov 4, 2026 (per GT PE page). | Verification: GT PE page: Fall 2027 deadlines Feb 1 / Mar 15, 2027.</t>
        </is>
      </c>
      <c r="AM243" s="37" t="inlineStr">
        <is>
          <t>Unknown</t>
        </is>
      </c>
      <c r="AN243" s="39" t="inlineStr">
        <is>
          <t>Verified</t>
        </is>
      </c>
      <c r="AO243" s="39" t="inlineStr">
        <is>
          <t>Sep 30, 2026</t>
        </is>
      </c>
      <c r="AP243" s="42" t="inlineStr">
        <is>
          <t>Open</t>
        </is>
      </c>
      <c r="AQ243" s="37" t="inlineStr">
        <is>
          <t>https://pe.gatech.edu/degrees/analytics</t>
        </is>
      </c>
    </row>
    <row r="244" ht="60" customHeight="1">
      <c r="A244" s="29" t="inlineStr">
        <is>
          <t>Georgia Tech OMSCS (Online MS Computer Science, ML specialization)</t>
        </is>
      </c>
      <c r="B244" s="30" t="inlineStr">
        <is>
          <t>Degree</t>
        </is>
      </c>
      <c r="C244" s="30" t="inlineStr">
        <is>
          <t>Degree; AI/ML; IT/Software</t>
        </is>
      </c>
      <c r="D244" s="31" t="n">
        <v>5</v>
      </c>
      <c r="E244" s="30" t="inlineStr">
        <is>
          <t>Accredited graduate degree from a well-known university; highest formal recognition, multi-year commitment.</t>
        </is>
      </c>
      <c r="F244" s="30" t="inlineStr">
        <is>
          <t>Software Engineer; Machine Learning Engineer; AI Engineer</t>
        </is>
      </c>
      <c r="G244" s="32" t="inlineStr">
        <is>
          <t>Unknown</t>
        </is>
      </c>
      <c r="H244" s="33" t="n">
        <v>46447</v>
      </c>
      <c r="I244" s="34">
        <f>IF(ISNUMBER(H244),H244-TODAY(),"")</f>
        <v/>
      </c>
      <c r="J244" s="32" t="inlineStr">
        <is>
          <t>Either</t>
        </is>
      </c>
      <c r="K244" s="32" t="inlineStr">
        <is>
          <t>Either</t>
        </is>
      </c>
      <c r="L244" s="32" t="inlineStr">
        <is>
          <t>No</t>
        </is>
      </c>
      <c r="M244" s="32" t="inlineStr">
        <is>
          <t>No</t>
        </is>
      </c>
      <c r="N244" s="32" t="inlineStr">
        <is>
          <t>Yes</t>
        </is>
      </c>
      <c r="O244" s="32" t="inlineStr">
        <is>
          <t>Yes</t>
        </is>
      </c>
      <c r="P244" s="32" t="inlineStr">
        <is>
          <t>Yes</t>
        </is>
      </c>
      <c r="Q244" s="32" t="inlineStr">
        <is>
          <t>No</t>
        </is>
      </c>
      <c r="R244" s="32" t="inlineStr">
        <is>
          <t>No</t>
        </is>
      </c>
      <c r="S244" s="32" t="inlineStr">
        <is>
          <t>No</t>
        </is>
      </c>
      <c r="T244" s="32" t="inlineStr">
        <is>
          <t>Any</t>
        </is>
      </c>
      <c r="U244" s="32" t="inlineStr">
        <is>
          <t>Yes</t>
        </is>
      </c>
      <c r="V244" s="32" t="inlineStr">
        <is>
          <t>No</t>
        </is>
      </c>
      <c r="W244" s="32" t="inlineStr">
        <is>
          <t>Online</t>
        </is>
      </c>
      <c r="X244" s="32" t="inlineStr">
        <is>
          <t>Paid</t>
        </is>
      </c>
      <c r="Y244" s="32" t="inlineStr">
        <is>
          <t>No</t>
        </is>
      </c>
      <c r="Z244" s="30" t="inlineStr">
        <is>
          <t>Degree</t>
        </is>
      </c>
      <c r="AA244" s="30" t="inlineStr">
        <is>
          <t>Artificial Intelligence, Software Development</t>
        </is>
      </c>
      <c r="AB244" s="30" t="inlineStr">
        <is>
          <t>Online MS CS with Machine Learning / AI (Artificial Intelligence) specializations</t>
        </is>
      </c>
      <c r="AC244" s="30" t="inlineStr">
        <is>
          <t>~$7,000 total tuition; $0 if VR&amp;E or scholarship pays</t>
        </is>
      </c>
      <c r="AD244" s="30" t="inlineStr">
        <is>
          <t>VR&amp;E subsistence if approved</t>
        </is>
      </c>
      <c r="AE244" s="30" t="inlineStr">
        <is>
          <t>Online part-time</t>
        </is>
      </c>
      <c r="AF244" s="30" t="inlineStr">
        <is>
          <t>Fall 2027: Mar 1, 2027 (Spring 2027 deadline Aug 15, 2026 passed)</t>
        </is>
      </c>
      <c r="AG244" s="30" t="inlineStr">
        <is>
          <t>Fall 2027 (Aug)</t>
        </is>
      </c>
      <c r="AH244" s="30" t="inlineStr">
        <is>
          <t>2 to 3 years part-time</t>
        </is>
      </c>
      <c r="AI244" s="30" t="inlineStr">
        <is>
          <t>Online</t>
        </is>
      </c>
      <c r="AJ244" s="30" t="inlineStr">
        <is>
          <t>Georgia Institute of Technology</t>
        </is>
      </c>
      <c r="AK244" s="30" t="inlineStr">
        <is>
          <t>Bachelor's degree; strong math/programming recommended</t>
        </is>
      </c>
      <c r="AL244" s="30" t="inlineStr">
        <is>
          <t>Per OMSCS (Online Master of Science in Computer Science) deadlines page via search; 11:59 PM ET. | Verification: OMSCS deadlines page (via search): Mar 1 Fall, Aug 15 Spring.</t>
        </is>
      </c>
      <c r="AM244" s="30" t="inlineStr">
        <is>
          <t>Unknown</t>
        </is>
      </c>
      <c r="AN244" s="32" t="inlineStr">
        <is>
          <t>Partly</t>
        </is>
      </c>
      <c r="AO244" s="32" t="inlineStr">
        <is>
          <t>Sep 30, 2026</t>
        </is>
      </c>
      <c r="AP244" s="35" t="inlineStr">
        <is>
          <t>Open</t>
        </is>
      </c>
      <c r="AQ244" s="30" t="inlineStr">
        <is>
          <t>https://omscs.gatech.edu/deadlines-decisions-requirements-and-guidelines</t>
        </is>
      </c>
    </row>
    <row r="245" ht="60" customHeight="1">
      <c r="A245" s="36" t="inlineStr">
        <is>
          <t>UIUC Online MCS / MCS-DS (Coursera)</t>
        </is>
      </c>
      <c r="B245" s="37" t="inlineStr">
        <is>
          <t>Degree</t>
        </is>
      </c>
      <c r="C245" s="37" t="inlineStr">
        <is>
          <t>Degree; AI/ML; Data; IT/Software</t>
        </is>
      </c>
      <c r="D245" s="38" t="n">
        <v>5</v>
      </c>
      <c r="E245" s="37" t="inlineStr">
        <is>
          <t>Accredited graduate degree from a well-known university; highest formal recognition, multi-year commitment.</t>
        </is>
      </c>
      <c r="F245" s="37" t="inlineStr">
        <is>
          <t>Software Engineer; Data Scientist; Machine Learning Engineer</t>
        </is>
      </c>
      <c r="G245" s="39" t="inlineStr">
        <is>
          <t>Unknown</t>
        </is>
      </c>
      <c r="H245" s="40" t="inlineStr">
        <is>
          <t>Unknown</t>
        </is>
      </c>
      <c r="I245" s="41">
        <f>IF(ISNUMBER(H245),H245-TODAY(),"")</f>
        <v/>
      </c>
      <c r="J245" s="39" t="inlineStr">
        <is>
          <t>Either</t>
        </is>
      </c>
      <c r="K245" s="39" t="inlineStr">
        <is>
          <t>Either</t>
        </is>
      </c>
      <c r="L245" s="39" t="inlineStr">
        <is>
          <t>No</t>
        </is>
      </c>
      <c r="M245" s="39" t="inlineStr">
        <is>
          <t>No</t>
        </is>
      </c>
      <c r="N245" s="39" t="inlineStr">
        <is>
          <t>Yes</t>
        </is>
      </c>
      <c r="O245" s="39" t="inlineStr">
        <is>
          <t>Yes</t>
        </is>
      </c>
      <c r="P245" s="39" t="inlineStr">
        <is>
          <t>Yes</t>
        </is>
      </c>
      <c r="Q245" s="39" t="inlineStr">
        <is>
          <t>No</t>
        </is>
      </c>
      <c r="R245" s="39" t="inlineStr">
        <is>
          <t>No</t>
        </is>
      </c>
      <c r="S245" s="39" t="inlineStr">
        <is>
          <t>No</t>
        </is>
      </c>
      <c r="T245" s="39" t="inlineStr">
        <is>
          <t>Any</t>
        </is>
      </c>
      <c r="U245" s="39" t="inlineStr">
        <is>
          <t>Yes</t>
        </is>
      </c>
      <c r="V245" s="39" t="inlineStr">
        <is>
          <t>No</t>
        </is>
      </c>
      <c r="W245" s="39" t="inlineStr">
        <is>
          <t>Online</t>
        </is>
      </c>
      <c r="X245" s="39" t="inlineStr">
        <is>
          <t>Paid</t>
        </is>
      </c>
      <c r="Y245" s="39" t="inlineStr">
        <is>
          <t>No</t>
        </is>
      </c>
      <c r="Z245" s="37" t="inlineStr">
        <is>
          <t>Degree</t>
        </is>
      </c>
      <c r="AA245" s="37" t="inlineStr">
        <is>
          <t>Artificial Intelligence, Data, Software Development</t>
        </is>
      </c>
      <c r="AB245" s="37" t="inlineStr">
        <is>
          <t>Online MCS with data science/AI tracks</t>
        </is>
      </c>
      <c r="AC245" s="37" t="inlineStr">
        <is>
          <t>~$22,000+; $0 via VR&amp;E</t>
        </is>
      </c>
      <c r="AD245" s="37" t="inlineStr">
        <is>
          <t>VR&amp;E subsistence</t>
        </is>
      </c>
      <c r="AE245" s="37" t="inlineStr">
        <is>
          <t>Online</t>
        </is>
      </c>
      <c r="AF245" s="37" t="inlineStr">
        <is>
          <t>Unknown</t>
        </is>
      </c>
      <c r="AG245" s="37" t="inlineStr">
        <is>
          <t>Fall/spring</t>
        </is>
      </c>
      <c r="AH245" s="37" t="inlineStr">
        <is>
          <t>1 to 5 years</t>
        </is>
      </c>
      <c r="AI245" s="37" t="inlineStr">
        <is>
          <t>Online</t>
        </is>
      </c>
      <c r="AJ245" s="37" t="inlineStr">
        <is>
          <t>University of Illinois Urbana-Champaign</t>
        </is>
      </c>
      <c r="AK245" s="37" t="inlineStr">
        <is>
          <t>Bachelor's + CS prereqs</t>
        </is>
      </c>
      <c r="AL245" s="37" t="inlineStr">
        <is>
          <t>Verification: Link live (HTTP 200); details from official page/search not fully re-confirmed.</t>
        </is>
      </c>
      <c r="AM245" s="37" t="inlineStr">
        <is>
          <t>Unknown</t>
        </is>
      </c>
      <c r="AN245" s="39" t="inlineStr">
        <is>
          <t>Partly</t>
        </is>
      </c>
      <c r="AO245" s="39" t="inlineStr">
        <is>
          <t>Sep 30, 2026</t>
        </is>
      </c>
      <c r="AP245" s="42" t="inlineStr">
        <is>
          <t>Open</t>
        </is>
      </c>
      <c r="AQ245" s="37" t="inlineStr">
        <is>
          <t>https://siebelschool.illinois.edu/academics/graduate/professional-mcs</t>
        </is>
      </c>
    </row>
    <row r="246" ht="60" customHeight="1">
      <c r="A246" s="29" t="inlineStr">
        <is>
          <t>UT Austin Online MS Data Science / MS CS</t>
        </is>
      </c>
      <c r="B246" s="30" t="inlineStr">
        <is>
          <t>Degree</t>
        </is>
      </c>
      <c r="C246" s="30" t="inlineStr">
        <is>
          <t>Degree; Data</t>
        </is>
      </c>
      <c r="D246" s="31" t="n">
        <v>5</v>
      </c>
      <c r="E246" s="30" t="inlineStr">
        <is>
          <t>Accredited graduate degree from a well-known university; highest formal recognition, multi-year commitment.</t>
        </is>
      </c>
      <c r="F246" s="30" t="inlineStr">
        <is>
          <t>Data Scientist; Software Engineer</t>
        </is>
      </c>
      <c r="G246" s="32" t="inlineStr">
        <is>
          <t>Unknown</t>
        </is>
      </c>
      <c r="H246" s="33" t="n">
        <v>46461</v>
      </c>
      <c r="I246" s="34">
        <f>IF(ISNUMBER(H246),H246-TODAY(),"")</f>
        <v/>
      </c>
      <c r="J246" s="32" t="inlineStr">
        <is>
          <t>Either</t>
        </is>
      </c>
      <c r="K246" s="32" t="inlineStr">
        <is>
          <t>Either</t>
        </is>
      </c>
      <c r="L246" s="32" t="inlineStr">
        <is>
          <t>No</t>
        </is>
      </c>
      <c r="M246" s="32" t="inlineStr">
        <is>
          <t>No</t>
        </is>
      </c>
      <c r="N246" s="32" t="inlineStr">
        <is>
          <t>Yes</t>
        </is>
      </c>
      <c r="O246" s="32" t="inlineStr">
        <is>
          <t>Yes</t>
        </is>
      </c>
      <c r="P246" s="32" t="inlineStr">
        <is>
          <t>Yes</t>
        </is>
      </c>
      <c r="Q246" s="32" t="inlineStr">
        <is>
          <t>No</t>
        </is>
      </c>
      <c r="R246" s="32" t="inlineStr">
        <is>
          <t>No</t>
        </is>
      </c>
      <c r="S246" s="32" t="inlineStr">
        <is>
          <t>No</t>
        </is>
      </c>
      <c r="T246" s="32" t="inlineStr">
        <is>
          <t>Any</t>
        </is>
      </c>
      <c r="U246" s="32" t="inlineStr">
        <is>
          <t>Yes</t>
        </is>
      </c>
      <c r="V246" s="32" t="inlineStr">
        <is>
          <t>No</t>
        </is>
      </c>
      <c r="W246" s="32" t="inlineStr">
        <is>
          <t>Online</t>
        </is>
      </c>
      <c r="X246" s="32" t="inlineStr">
        <is>
          <t>Paid</t>
        </is>
      </c>
      <c r="Y246" s="32" t="inlineStr">
        <is>
          <t>No</t>
        </is>
      </c>
      <c r="Z246" s="30" t="inlineStr">
        <is>
          <t>Degree</t>
        </is>
      </c>
      <c r="AA246" s="30" t="inlineStr">
        <is>
          <t>Data</t>
        </is>
      </c>
      <c r="AB246" s="30" t="inlineStr">
        <is>
          <t>Online MSDS or MSCS</t>
        </is>
      </c>
      <c r="AC246" s="30" t="inlineStr">
        <is>
          <t>~$10,000 total; $0 via VR&amp;E</t>
        </is>
      </c>
      <c r="AD246" s="30" t="inlineStr">
        <is>
          <t>VR&amp;E subsistence</t>
        </is>
      </c>
      <c r="AE246" s="30" t="inlineStr">
        <is>
          <t>Online</t>
        </is>
      </c>
      <c r="AF246" s="30" t="inlineStr">
        <is>
          <t>Fall 2027: priority Mar 15, 2027, final Apr 15, 2027</t>
        </is>
      </c>
      <c r="AG246" s="30" t="inlineStr">
        <is>
          <t>Fall/spring</t>
        </is>
      </c>
      <c r="AH246" s="30" t="inlineStr">
        <is>
          <t>1.5 to 3 years</t>
        </is>
      </c>
      <c r="AI246" s="30" t="inlineStr">
        <is>
          <t>Online</t>
        </is>
      </c>
      <c r="AJ246" s="30" t="inlineStr">
        <is>
          <t>University of Texas at Austin</t>
        </is>
      </c>
      <c r="AK246" s="30" t="inlineStr">
        <is>
          <t>Bachelor's + prereqs</t>
        </is>
      </c>
      <c r="AL246" s="30" t="inlineStr">
        <is>
          <t>Verification: Link live (HTTP 200); details from official page/search not fully re-confirmed.</t>
        </is>
      </c>
      <c r="AM246" s="30" t="inlineStr">
        <is>
          <t>Unknown</t>
        </is>
      </c>
      <c r="AN246" s="32" t="inlineStr">
        <is>
          <t>Partly</t>
        </is>
      </c>
      <c r="AO246" s="32" t="inlineStr">
        <is>
          <t>Sep 30, 2026</t>
        </is>
      </c>
      <c r="AP246" s="35" t="inlineStr">
        <is>
          <t>Open</t>
        </is>
      </c>
      <c r="AQ246" s="30" t="inlineStr">
        <is>
          <t>https://cdso.utexas.edu/msds</t>
        </is>
      </c>
    </row>
    <row r="247" ht="60" customHeight="1">
      <c r="A247" s="36" t="inlineStr">
        <is>
          <t>UT Austin Online MS in Artificial Intelligence (MSAI)</t>
        </is>
      </c>
      <c r="B247" s="37" t="inlineStr">
        <is>
          <t>Degree</t>
        </is>
      </c>
      <c r="C247" s="37" t="inlineStr">
        <is>
          <t>Degree; AI/ML</t>
        </is>
      </c>
      <c r="D247" s="38" t="n">
        <v>5</v>
      </c>
      <c r="E247" s="37" t="inlineStr">
        <is>
          <t>Accredited graduate degree from a well-known university; highest formal recognition, multi-year commitment.</t>
        </is>
      </c>
      <c r="F247" s="37" t="inlineStr">
        <is>
          <t>AI Engineer; Machine Learning Engineer; AI Research Engineer</t>
        </is>
      </c>
      <c r="G247" s="39" t="inlineStr">
        <is>
          <t>Opens Soon</t>
        </is>
      </c>
      <c r="H247" s="40" t="n">
        <v>46461</v>
      </c>
      <c r="I247" s="41">
        <f>IF(ISNUMBER(H247),H247-TODAY(),"")</f>
        <v/>
      </c>
      <c r="J247" s="39" t="inlineStr">
        <is>
          <t>Either</t>
        </is>
      </c>
      <c r="K247" s="39" t="inlineStr">
        <is>
          <t>Either</t>
        </is>
      </c>
      <c r="L247" s="39" t="inlineStr">
        <is>
          <t>No</t>
        </is>
      </c>
      <c r="M247" s="39" t="inlineStr">
        <is>
          <t>No</t>
        </is>
      </c>
      <c r="N247" s="39" t="inlineStr">
        <is>
          <t>Yes</t>
        </is>
      </c>
      <c r="O247" s="39" t="inlineStr">
        <is>
          <t>Yes</t>
        </is>
      </c>
      <c r="P247" s="39" t="inlineStr">
        <is>
          <t>Yes</t>
        </is>
      </c>
      <c r="Q247" s="39" t="inlineStr">
        <is>
          <t>No</t>
        </is>
      </c>
      <c r="R247" s="39" t="inlineStr">
        <is>
          <t>No</t>
        </is>
      </c>
      <c r="S247" s="39" t="inlineStr">
        <is>
          <t>No</t>
        </is>
      </c>
      <c r="T247" s="39" t="inlineStr">
        <is>
          <t>Any</t>
        </is>
      </c>
      <c r="U247" s="39" t="inlineStr">
        <is>
          <t>Yes</t>
        </is>
      </c>
      <c r="V247" s="39" t="inlineStr">
        <is>
          <t>No</t>
        </is>
      </c>
      <c r="W247" s="39" t="inlineStr">
        <is>
          <t>Online</t>
        </is>
      </c>
      <c r="X247" s="39" t="inlineStr">
        <is>
          <t>Paid</t>
        </is>
      </c>
      <c r="Y247" s="39" t="inlineStr">
        <is>
          <t>No</t>
        </is>
      </c>
      <c r="Z247" s="37" t="inlineStr">
        <is>
          <t>Degree</t>
        </is>
      </c>
      <c r="AA247" s="37" t="inlineStr">
        <is>
          <t>Artificial Intelligence</t>
        </is>
      </c>
      <c r="AB247" s="37" t="inlineStr">
        <is>
          <t>Online MS in AI (Artificial Intelligence)</t>
        </is>
      </c>
      <c r="AC247" s="37" t="inlineStr">
        <is>
          <t>~$10,000 total; $0 via VR&amp;E</t>
        </is>
      </c>
      <c r="AD247" s="37" t="inlineStr">
        <is>
          <t>VR&amp;E subsistence</t>
        </is>
      </c>
      <c r="AE247" s="37" t="inlineStr">
        <is>
          <t>Online</t>
        </is>
      </c>
      <c r="AF247" s="37" t="inlineStr">
        <is>
          <t>Fall 2027: opens Dec 15, priority Mar 15, 2027, final Apr 15, 2027 (Spring cycle: Jun 1 to Sep 1)</t>
        </is>
      </c>
      <c r="AG247" s="37" t="inlineStr">
        <is>
          <t>Spring 2027 or Fall 2027</t>
        </is>
      </c>
      <c r="AH247" s="37" t="inlineStr">
        <is>
          <t>~1.5 to 3 years</t>
        </is>
      </c>
      <c r="AI247" s="37" t="inlineStr">
        <is>
          <t>Online</t>
        </is>
      </c>
      <c r="AJ247" s="37" t="inlineStr">
        <is>
          <t>University of Texas at Austin</t>
        </is>
      </c>
      <c r="AK247" s="37" t="inlineStr">
        <is>
          <t>Bachelor's degree + math/programming prep</t>
        </is>
      </c>
      <c r="AL247" s="37" t="inlineStr">
        <is>
          <t>Deadlines from UT CDSO page (Sep 30, 2026). | Verification: UT CDSO page: application windows.</t>
        </is>
      </c>
      <c r="AM247" s="37" t="inlineStr">
        <is>
          <t>Unknown</t>
        </is>
      </c>
      <c r="AN247" s="39" t="inlineStr">
        <is>
          <t>Verified</t>
        </is>
      </c>
      <c r="AO247" s="39" t="inlineStr">
        <is>
          <t>Sep 30, 2026</t>
        </is>
      </c>
      <c r="AP247" s="42" t="inlineStr">
        <is>
          <t>Open</t>
        </is>
      </c>
      <c r="AQ247" s="37" t="inlineStr">
        <is>
          <t>https://cdso.utexas.edu/msai</t>
        </is>
      </c>
    </row>
    <row r="248" ht="60" customHeight="1">
      <c r="A248" s="29" t="inlineStr">
        <is>
          <t>Flex Air Aviation Maintenance SkillBridge (A&amp;P)</t>
        </is>
      </c>
      <c r="B248" s="30" t="inlineStr">
        <is>
          <t>Aviation</t>
        </is>
      </c>
      <c r="C248" s="30" t="inlineStr">
        <is>
          <t>Aviation; Career services</t>
        </is>
      </c>
      <c r="D248" s="31" t="n">
        <v>4</v>
      </c>
      <c r="E248" s="30" t="inlineStr">
        <is>
          <t>Leads to a state or federal license required to work in the field.</t>
        </is>
      </c>
      <c r="F248" s="30" t="inlineStr">
        <is>
          <t>Aircraft Mechanic (A&amp;P)</t>
        </is>
      </c>
      <c r="G248" s="32" t="inlineStr">
        <is>
          <t>Rolling</t>
        </is>
      </c>
      <c r="H248" s="33" t="n"/>
      <c r="I248" s="34">
        <f>IF(ISNUMBER(H248),H248-TODAY(),"")</f>
        <v/>
      </c>
      <c r="J248" s="32" t="inlineStr">
        <is>
          <t>Either</t>
        </is>
      </c>
      <c r="K248" s="32" t="inlineStr">
        <is>
          <t>No</t>
        </is>
      </c>
      <c r="L248" s="32" t="inlineStr">
        <is>
          <t>No</t>
        </is>
      </c>
      <c r="M248" s="32" t="inlineStr">
        <is>
          <t>No</t>
        </is>
      </c>
      <c r="N248" s="32" t="inlineStr">
        <is>
          <t>Yes</t>
        </is>
      </c>
      <c r="O248" s="32" t="inlineStr">
        <is>
          <t>Yes</t>
        </is>
      </c>
      <c r="P248" s="32" t="inlineStr">
        <is>
          <t>Yes</t>
        </is>
      </c>
      <c r="Q248" s="32" t="inlineStr">
        <is>
          <t>No</t>
        </is>
      </c>
      <c r="R248" s="32" t="inlineStr">
        <is>
          <t>No</t>
        </is>
      </c>
      <c r="S248" s="32" t="inlineStr">
        <is>
          <t>No</t>
        </is>
      </c>
      <c r="T248" s="32" t="inlineStr">
        <is>
          <t>Any</t>
        </is>
      </c>
      <c r="U248" s="32" t="inlineStr">
        <is>
          <t>No</t>
        </is>
      </c>
      <c r="V248" s="32" t="inlineStr">
        <is>
          <t>No</t>
        </is>
      </c>
      <c r="W248" s="32" t="inlineStr">
        <is>
          <t>In-person</t>
        </is>
      </c>
      <c r="X248" s="32" t="inlineStr">
        <is>
          <t>Paid</t>
        </is>
      </c>
      <c r="Y248" s="32" t="inlineStr">
        <is>
          <t>No</t>
        </is>
      </c>
      <c r="Z248" s="30" t="inlineStr">
        <is>
          <t>Bootcamp</t>
        </is>
      </c>
      <c r="AA248" s="30" t="inlineStr">
        <is>
          <t>Aviation, Career Transition</t>
        </is>
      </c>
      <c r="AB248" s="30" t="inlineStr">
        <is>
          <t>60-180 day aviation maintenance SkillBridge; A&amp;P course can be paid with Tuition Assistance, Credentialing Assistance or GI Bill</t>
        </is>
      </c>
      <c r="AC248" s="30" t="inlineStr">
        <is>
          <t>Paid; TA, CA or GI Bill can cover</t>
        </is>
      </c>
      <c r="AD248" s="30" t="inlineStr">
        <is>
          <t>No</t>
        </is>
      </c>
      <c r="AE248" s="30" t="inlineStr">
        <is>
          <t>In person</t>
        </is>
      </c>
      <c r="AF248" s="30" t="inlineStr">
        <is>
          <t>Rolling / varies</t>
        </is>
      </c>
      <c r="AG248" s="30" t="inlineStr">
        <is>
          <t>Varies</t>
        </is>
      </c>
      <c r="AH248" s="30" t="inlineStr">
        <is>
          <t>60-180 days</t>
        </is>
      </c>
      <c r="AI248" s="30" t="inlineStr">
        <is>
          <t>San Diego CA; Manhattan, Olathe, Kansas City and Wichita KS</t>
        </is>
      </c>
      <c r="AJ248" s="30" t="inlineStr">
        <is>
          <t>Flex Air</t>
        </is>
      </c>
      <c r="AK248" s="30" t="inlineStr">
        <is>
          <t>Transitioning service members within 6 months, honorably discharged veterans and military spouses</t>
        </is>
      </c>
      <c r="AL248" s="30" t="inlineStr">
        <is>
          <t>Verification: Oct 4, 2026 from the official page at the Full URL.</t>
        </is>
      </c>
      <c r="AM248" s="30" t="inlineStr">
        <is>
          <t>Unknown</t>
        </is>
      </c>
      <c r="AN248" s="32" t="inlineStr">
        <is>
          <t>Verified</t>
        </is>
      </c>
      <c r="AO248" s="32" t="inlineStr">
        <is>
          <t>Oct 4, 2026</t>
        </is>
      </c>
      <c r="AP248" s="35" t="inlineStr">
        <is>
          <t>Open</t>
        </is>
      </c>
      <c r="AQ248" s="30" t="inlineStr">
        <is>
          <t>https://goflexair.com/skillbridge/maintenance</t>
        </is>
      </c>
    </row>
    <row r="249" ht="60" customHeight="1">
      <c r="A249" s="36" t="inlineStr">
        <is>
          <t>Troops Into Transportation - CDL training (The CDL School)</t>
        </is>
      </c>
      <c r="B249" s="37" t="inlineStr">
        <is>
          <t>CDL &amp; trucking</t>
        </is>
      </c>
      <c r="C249" s="37" t="inlineStr">
        <is>
          <t>CDL &amp; trucking; Career services</t>
        </is>
      </c>
      <c r="D249" s="38" t="n">
        <v>4</v>
      </c>
      <c r="E249" s="37" t="inlineStr">
        <is>
          <t>Leads to a state or federal license required to work in the field.</t>
        </is>
      </c>
      <c r="F249" s="37" t="inlineStr">
        <is>
          <t>Truck Driver (CDL-A)</t>
        </is>
      </c>
      <c r="G249" s="39" t="inlineStr">
        <is>
          <t>Rolling</t>
        </is>
      </c>
      <c r="H249" s="40" t="n"/>
      <c r="I249" s="41">
        <f>IF(ISNUMBER(H249),H249-TODAY(),"")</f>
        <v/>
      </c>
      <c r="J249" s="39" t="inlineStr">
        <is>
          <t>Either</t>
        </is>
      </c>
      <c r="K249" s="39" t="inlineStr">
        <is>
          <t>No</t>
        </is>
      </c>
      <c r="L249" s="39" t="inlineStr">
        <is>
          <t>No</t>
        </is>
      </c>
      <c r="M249" s="39" t="inlineStr">
        <is>
          <t>No</t>
        </is>
      </c>
      <c r="N249" s="39" t="inlineStr">
        <is>
          <t>Yes</t>
        </is>
      </c>
      <c r="O249" s="39" t="inlineStr">
        <is>
          <t>Yes</t>
        </is>
      </c>
      <c r="P249" s="39" t="inlineStr">
        <is>
          <t>Yes</t>
        </is>
      </c>
      <c r="Q249" s="39" t="inlineStr">
        <is>
          <t>No</t>
        </is>
      </c>
      <c r="R249" s="39" t="inlineStr">
        <is>
          <t>No</t>
        </is>
      </c>
      <c r="S249" s="39" t="inlineStr">
        <is>
          <t>No</t>
        </is>
      </c>
      <c r="T249" s="39" t="inlineStr">
        <is>
          <t>Any</t>
        </is>
      </c>
      <c r="U249" s="39" t="inlineStr">
        <is>
          <t>No</t>
        </is>
      </c>
      <c r="V249" s="39" t="inlineStr">
        <is>
          <t>No</t>
        </is>
      </c>
      <c r="W249" s="39" t="inlineStr">
        <is>
          <t>In-person</t>
        </is>
      </c>
      <c r="X249" s="39" t="inlineStr">
        <is>
          <t>Paid</t>
        </is>
      </c>
      <c r="Y249" s="39" t="inlineStr">
        <is>
          <t>No</t>
        </is>
      </c>
      <c r="Z249" s="37" t="inlineStr">
        <is>
          <t>Bootcamp</t>
        </is>
      </c>
      <c r="AA249" s="37" t="inlineStr">
        <is>
          <t>CDL, Career Transition</t>
        </is>
      </c>
      <c r="AB249" s="37" t="inlineStr">
        <is>
          <t>About 4-week Class A CDL and ELDT training at locations nationwide (including SkillBridge sites); some carriers reimburse veterans who used VA benefits</t>
        </is>
      </c>
      <c r="AC249" s="37" t="inlineStr">
        <is>
          <t>GI Bill approved; tuition not posted</t>
        </is>
      </c>
      <c r="AD249" s="37" t="inlineStr">
        <is>
          <t>No</t>
        </is>
      </c>
      <c r="AE249" s="37" t="inlineStr">
        <is>
          <t>In person</t>
        </is>
      </c>
      <c r="AF249" s="37" t="inlineStr">
        <is>
          <t>Rolling / varies</t>
        </is>
      </c>
      <c r="AG249" s="37" t="inlineStr">
        <is>
          <t>Varies</t>
        </is>
      </c>
      <c r="AH249" s="37" t="inlineStr">
        <is>
          <t>About 4 weeks</t>
        </is>
      </c>
      <c r="AI249" s="37" t="inlineStr">
        <is>
          <t>Training locations across the U.S.</t>
        </is>
      </c>
      <c r="AJ249" s="37" t="inlineStr">
        <is>
          <t>Troops Into Transportation / The CDL School</t>
        </is>
      </c>
      <c r="AK249" s="37" t="inlineStr">
        <is>
          <t>Transitioning military, veterans, Guard/Reserve, spouses and dependents</t>
        </is>
      </c>
      <c r="AL249" s="37" t="inlineStr">
        <is>
          <t>Carrier apprenticeships can add GI Bill payments on top of wages. | Verification: Oct 4, 2026 from the official page at the Full URL.</t>
        </is>
      </c>
      <c r="AM249" s="37" t="inlineStr">
        <is>
          <t>Unknown</t>
        </is>
      </c>
      <c r="AN249" s="39" t="inlineStr">
        <is>
          <t>Verified</t>
        </is>
      </c>
      <c r="AO249" s="39" t="inlineStr">
        <is>
          <t>Oct 4, 2026</t>
        </is>
      </c>
      <c r="AP249" s="42" t="inlineStr">
        <is>
          <t>Open</t>
        </is>
      </c>
      <c r="AQ249" s="37" t="inlineStr">
        <is>
          <t>https://cdlschool.com/troops-national</t>
        </is>
      </c>
    </row>
    <row r="250" ht="60" customHeight="1">
      <c r="A250" s="29" t="inlineStr">
        <is>
          <t>Western Governors University (via VR&amp;E)</t>
        </is>
      </c>
      <c r="B250" s="30" t="inlineStr">
        <is>
          <t>Degree</t>
        </is>
      </c>
      <c r="C250" s="30" t="inlineStr">
        <is>
          <t>Degree; AI/ML; Cyber; Data; Funding</t>
        </is>
      </c>
      <c r="D250" s="31" t="n">
        <v>4</v>
      </c>
      <c r="E250" s="30" t="inlineStr">
        <is>
          <t>Accredited degree program; strong formal recognition, multi-year commitment.</t>
        </is>
      </c>
      <c r="F250" s="30" t="inlineStr">
        <is>
          <t>Cybersecurity Analyst; Data Analyst; Software Engineer</t>
        </is>
      </c>
      <c r="G250" s="32" t="inlineStr">
        <is>
          <t>Rolling</t>
        </is>
      </c>
      <c r="H250" s="33" t="n"/>
      <c r="I250" s="34">
        <f>IF(ISNUMBER(H250),H250-TODAY(),"")</f>
        <v/>
      </c>
      <c r="J250" s="32" t="inlineStr">
        <is>
          <t>Either</t>
        </is>
      </c>
      <c r="K250" s="32" t="inlineStr">
        <is>
          <t>Either</t>
        </is>
      </c>
      <c r="L250" s="32" t="inlineStr">
        <is>
          <t>No</t>
        </is>
      </c>
      <c r="M250" s="32" t="inlineStr">
        <is>
          <t>No</t>
        </is>
      </c>
      <c r="N250" s="32" t="inlineStr">
        <is>
          <t>Yes</t>
        </is>
      </c>
      <c r="O250" s="32" t="inlineStr">
        <is>
          <t>Yes</t>
        </is>
      </c>
      <c r="P250" s="32" t="inlineStr">
        <is>
          <t>Yes</t>
        </is>
      </c>
      <c r="Q250" s="32" t="inlineStr">
        <is>
          <t>No</t>
        </is>
      </c>
      <c r="R250" s="32" t="inlineStr">
        <is>
          <t>No</t>
        </is>
      </c>
      <c r="S250" s="32" t="inlineStr">
        <is>
          <t>No</t>
        </is>
      </c>
      <c r="T250" s="32" t="inlineStr">
        <is>
          <t>Any</t>
        </is>
      </c>
      <c r="U250" s="32" t="inlineStr">
        <is>
          <t>No</t>
        </is>
      </c>
      <c r="V250" s="32" t="inlineStr">
        <is>
          <t>No</t>
        </is>
      </c>
      <c r="W250" s="32" t="inlineStr">
        <is>
          <t>Online</t>
        </is>
      </c>
      <c r="X250" s="32" t="inlineStr">
        <is>
          <t>Paid</t>
        </is>
      </c>
      <c r="Y250" s="32" t="inlineStr">
        <is>
          <t>No</t>
        </is>
      </c>
      <c r="Z250" s="30" t="inlineStr">
        <is>
          <t>Degree</t>
        </is>
      </c>
      <c r="AA250" s="30" t="inlineStr">
        <is>
          <t>Artificial Intelligence, Cybersecurity, Data, Education Funding, Disability Benefits</t>
        </is>
      </c>
      <c r="AB250" s="30" t="inlineStr">
        <is>
          <t>Online competency-based BS/MS (Cyber, Data Analytics, CS, AI (Artificial Intelligence)/ML MS) at flat-rate tuition</t>
        </is>
      </c>
      <c r="AC250" s="30" t="inlineStr">
        <is>
          <t>~$4,500 to $5,500 per 6-month term; $0 if VR&amp;E approves</t>
        </is>
      </c>
      <c r="AD250" s="30" t="inlineStr">
        <is>
          <t>VR&amp;E subsistence if approved</t>
        </is>
      </c>
      <c r="AE250" s="30" t="inlineStr">
        <is>
          <t>Online</t>
        </is>
      </c>
      <c r="AF250" s="30" t="inlineStr">
        <is>
          <t>Unknown</t>
        </is>
      </c>
      <c r="AG250" s="30" t="inlineStr">
        <is>
          <t>Monthly starts</t>
        </is>
      </c>
      <c r="AH250" s="30" t="inlineStr">
        <is>
          <t>Self-paced terms</t>
        </is>
      </c>
      <c r="AI250" s="30" t="inlineStr">
        <is>
          <t>Nationwide</t>
        </is>
      </c>
      <c r="AJ250" s="30" t="inlineStr">
        <is>
          <t>Western Governors University</t>
        </is>
      </c>
      <c r="AK250" s="30" t="inlineStr">
        <is>
          <t>Admission requirements; VR&amp;E (Veteran Readiness and Employment) approved school</t>
        </is>
      </c>
      <c r="AL250" s="30" t="inlineStr">
        <is>
          <t>Not free by itself; free through VR&amp;E (Veteran Readiness and Employment) Ch.31. | Verification: Link live (HTTP 200); details from official page/search not fully re-confirmed.</t>
        </is>
      </c>
      <c r="AM250" s="30" t="inlineStr">
        <is>
          <t>Unknown</t>
        </is>
      </c>
      <c r="AN250" s="32" t="inlineStr">
        <is>
          <t>Partly</t>
        </is>
      </c>
      <c r="AO250" s="32" t="inlineStr">
        <is>
          <t>Sep 30, 2026</t>
        </is>
      </c>
      <c r="AP250" s="35" t="inlineStr">
        <is>
          <t>Open</t>
        </is>
      </c>
      <c r="AQ250" s="30" t="inlineStr">
        <is>
          <t>https://www.wgu.edu/financial-aid-tuition.html</t>
        </is>
      </c>
    </row>
    <row r="251" ht="60" customHeight="1">
      <c r="A251" s="36" t="inlineStr">
        <is>
          <t>VA GI Bill Flight Training</t>
        </is>
      </c>
      <c r="B251" s="37" t="inlineStr">
        <is>
          <t>Funding</t>
        </is>
      </c>
      <c r="C251" s="37" t="inlineStr">
        <is>
          <t>Funding; Aviation</t>
        </is>
      </c>
      <c r="D251" s="38" t="n">
        <v>4</v>
      </c>
      <c r="E251" s="37" t="inlineStr">
        <is>
          <t>Major benefit that can pay for recognized degrees or certifications; value depends on what it funds.</t>
        </is>
      </c>
      <c r="F251" s="37" t="inlineStr">
        <is>
          <t>Commercial Pilot; Flight Instructor; Airline Pilot</t>
        </is>
      </c>
      <c r="G251" s="39" t="inlineStr">
        <is>
          <t>Rolling</t>
        </is>
      </c>
      <c r="H251" s="40" t="n"/>
      <c r="I251" s="41">
        <f>IF(ISNUMBER(H251),H251-TODAY(),"")</f>
        <v/>
      </c>
      <c r="J251" s="39" t="inlineStr">
        <is>
          <t>Yes</t>
        </is>
      </c>
      <c r="K251" s="39" t="inlineStr">
        <is>
          <t>No</t>
        </is>
      </c>
      <c r="L251" s="39" t="inlineStr">
        <is>
          <t>No</t>
        </is>
      </c>
      <c r="M251" s="39" t="inlineStr">
        <is>
          <t>No</t>
        </is>
      </c>
      <c r="N251" s="39" t="inlineStr">
        <is>
          <t>Yes</t>
        </is>
      </c>
      <c r="O251" s="39" t="inlineStr">
        <is>
          <t>Yes</t>
        </is>
      </c>
      <c r="P251" s="39" t="inlineStr">
        <is>
          <t>No</t>
        </is>
      </c>
      <c r="Q251" s="39" t="inlineStr">
        <is>
          <t>No</t>
        </is>
      </c>
      <c r="R251" s="39" t="inlineStr">
        <is>
          <t>No</t>
        </is>
      </c>
      <c r="S251" s="39" t="inlineStr">
        <is>
          <t>No</t>
        </is>
      </c>
      <c r="T251" s="39" t="inlineStr">
        <is>
          <t>Any</t>
        </is>
      </c>
      <c r="U251" s="39" t="inlineStr">
        <is>
          <t>No</t>
        </is>
      </c>
      <c r="V251" s="39" t="inlineStr">
        <is>
          <t>No</t>
        </is>
      </c>
      <c r="W251" s="39" t="inlineStr">
        <is>
          <t>In-person</t>
        </is>
      </c>
      <c r="X251" s="39" t="inlineStr">
        <is>
          <t>Free with benefit</t>
        </is>
      </c>
      <c r="Y251" s="39" t="inlineStr">
        <is>
          <t>No</t>
        </is>
      </c>
      <c r="Z251" s="37" t="inlineStr">
        <is>
          <t>Funding</t>
        </is>
      </c>
      <c r="AA251" s="37" t="inlineStr">
        <is>
          <t>Aviation, Education Funding</t>
        </is>
      </c>
      <c r="AB251" s="37" t="inlineStr">
        <is>
          <t>GI Bill help paying for approved flight training toward advanced pilot certificates (Post-9/11 pays up to the annual cap; MGIB reimburses 60%)</t>
        </is>
      </c>
      <c r="AC251" s="37" t="inlineStr">
        <is>
          <t>Uses GI Bill entitlement</t>
        </is>
      </c>
      <c r="AD251" s="37" t="inlineStr">
        <is>
          <t>No</t>
        </is>
      </c>
      <c r="AE251" s="37" t="inlineStr">
        <is>
          <t>In person</t>
        </is>
      </c>
      <c r="AF251" s="37" t="inlineStr">
        <is>
          <t>Rolling / varies</t>
        </is>
      </c>
      <c r="AG251" s="37" t="inlineStr">
        <is>
          <t>Varies</t>
        </is>
      </c>
      <c r="AH251" s="37" t="inlineStr">
        <is>
          <t>Varies</t>
        </is>
      </c>
      <c r="AI251" s="37" t="inlineStr">
        <is>
          <t>Nationwide</t>
        </is>
      </c>
      <c r="AJ251" s="37" t="inlineStr">
        <is>
          <t>U.S. Department of Veterans Affairs</t>
        </is>
      </c>
      <c r="AK251" s="37" t="inlineStr">
        <is>
          <t>Veterans and service members with GI Bill benefits (usually need a private pilot certificate first)</t>
        </is>
      </c>
      <c r="AL251" s="37" t="inlineStr">
        <is>
          <t>Verification: Oct 4, 2026 from the official page at the Full URL.</t>
        </is>
      </c>
      <c r="AM251" s="37" t="inlineStr">
        <is>
          <t>888-442-4551</t>
        </is>
      </c>
      <c r="AN251" s="39" t="inlineStr">
        <is>
          <t>Verified</t>
        </is>
      </c>
      <c r="AO251" s="39" t="inlineStr">
        <is>
          <t>Oct 4, 2026</t>
        </is>
      </c>
      <c r="AP251" s="42" t="inlineStr">
        <is>
          <t>Open</t>
        </is>
      </c>
      <c r="AQ251" s="37" t="inlineStr">
        <is>
          <t>https://www.va.gov/education/about-gi-bill-benefits/how-to-use-benefits/flight-training/</t>
        </is>
      </c>
    </row>
    <row r="252" ht="60" customHeight="1">
      <c r="A252" s="29" t="inlineStr">
        <is>
          <t>VA GI Bill for Non-College Degree Programs (trade and technical schools)</t>
        </is>
      </c>
      <c r="B252" s="30" t="inlineStr">
        <is>
          <t>Funding</t>
        </is>
      </c>
      <c r="C252" s="30" t="inlineStr">
        <is>
          <t>Funding; Skilled trades</t>
        </is>
      </c>
      <c r="D252" s="31" t="n">
        <v>4</v>
      </c>
      <c r="E252" s="30" t="inlineStr">
        <is>
          <t>Major benefit that can pay for recognized degrees or certifications; value depends on what it funds.</t>
        </is>
      </c>
      <c r="F252" s="30" t="inlineStr">
        <is>
          <t>Welder; HVAC Technician; Truck Driver; Cosmetologist</t>
        </is>
      </c>
      <c r="G252" s="32" t="inlineStr">
        <is>
          <t>Rolling</t>
        </is>
      </c>
      <c r="H252" s="33" t="n"/>
      <c r="I252" s="34">
        <f>IF(ISNUMBER(H252),H252-TODAY(),"")</f>
        <v/>
      </c>
      <c r="J252" s="32" t="inlineStr">
        <is>
          <t>Yes</t>
        </is>
      </c>
      <c r="K252" s="32" t="inlineStr">
        <is>
          <t>No</t>
        </is>
      </c>
      <c r="L252" s="32" t="inlineStr">
        <is>
          <t>No</t>
        </is>
      </c>
      <c r="M252" s="32" t="inlineStr">
        <is>
          <t>No</t>
        </is>
      </c>
      <c r="N252" s="32" t="inlineStr">
        <is>
          <t>Yes</t>
        </is>
      </c>
      <c r="O252" s="32" t="inlineStr">
        <is>
          <t>Yes</t>
        </is>
      </c>
      <c r="P252" s="32" t="inlineStr">
        <is>
          <t>Yes</t>
        </is>
      </c>
      <c r="Q252" s="32" t="inlineStr">
        <is>
          <t>No</t>
        </is>
      </c>
      <c r="R252" s="32" t="inlineStr">
        <is>
          <t>No</t>
        </is>
      </c>
      <c r="S252" s="32" t="inlineStr">
        <is>
          <t>No</t>
        </is>
      </c>
      <c r="T252" s="32" t="inlineStr">
        <is>
          <t>Any</t>
        </is>
      </c>
      <c r="U252" s="32" t="inlineStr">
        <is>
          <t>No</t>
        </is>
      </c>
      <c r="V252" s="32" t="inlineStr">
        <is>
          <t>No</t>
        </is>
      </c>
      <c r="W252" s="32" t="inlineStr">
        <is>
          <t>Hybrid</t>
        </is>
      </c>
      <c r="X252" s="32" t="inlineStr">
        <is>
          <t>Free with benefit</t>
        </is>
      </c>
      <c r="Y252" s="32" t="inlineStr">
        <is>
          <t>No</t>
        </is>
      </c>
      <c r="Z252" s="30" t="inlineStr">
        <is>
          <t>Funding</t>
        </is>
      </c>
      <c r="AA252" s="30" t="inlineStr">
        <is>
          <t>Skilled Trades, Education Funding</t>
        </is>
      </c>
      <c r="AB252" s="30" t="inlineStr">
        <is>
          <t>Use GI Bill benefits for approved non-college degree programs such as trade, vocational and technical schools</t>
        </is>
      </c>
      <c r="AC252" s="30" t="inlineStr">
        <is>
          <t>Uses GI Bill entitlement</t>
        </is>
      </c>
      <c r="AD252" s="30" t="inlineStr">
        <is>
          <t>No</t>
        </is>
      </c>
      <c r="AE252" s="30" t="inlineStr">
        <is>
          <t>Depends on the school</t>
        </is>
      </c>
      <c r="AF252" s="30" t="inlineStr">
        <is>
          <t>Rolling / varies</t>
        </is>
      </c>
      <c r="AG252" s="30" t="inlineStr">
        <is>
          <t>Varies</t>
        </is>
      </c>
      <c r="AH252" s="30" t="inlineStr">
        <is>
          <t>Varies</t>
        </is>
      </c>
      <c r="AI252" s="30" t="inlineStr">
        <is>
          <t>Nationwide</t>
        </is>
      </c>
      <c r="AJ252" s="30" t="inlineStr">
        <is>
          <t>U.S. Department of Veterans Affairs</t>
        </is>
      </c>
      <c r="AK252" s="30" t="inlineStr">
        <is>
          <t>Veterans, service members, National Guard and Reserve members, and qualified dependents</t>
        </is>
      </c>
      <c r="AL252" s="30" t="inlineStr">
        <is>
          <t>Verification: Oct 4, 2026 from the official page at the Full URL.</t>
        </is>
      </c>
      <c r="AM252" s="30" t="inlineStr">
        <is>
          <t>888-442-4551</t>
        </is>
      </c>
      <c r="AN252" s="32" t="inlineStr">
        <is>
          <t>Verified</t>
        </is>
      </c>
      <c r="AO252" s="32" t="inlineStr">
        <is>
          <t>Oct 4, 2026</t>
        </is>
      </c>
      <c r="AP252" s="35" t="inlineStr">
        <is>
          <t>Open</t>
        </is>
      </c>
      <c r="AQ252" s="30" t="inlineStr">
        <is>
          <t>https://www.va.gov/education/about-gi-bill-benefits/how-to-use-benefits/non-college-degree-programs/</t>
        </is>
      </c>
    </row>
    <row r="253" ht="60" customHeight="1">
      <c r="A253" s="36" t="inlineStr">
        <is>
          <t>VA GI Bill On-the-Job Training and Apprenticeships</t>
        </is>
      </c>
      <c r="B253" s="37" t="inlineStr">
        <is>
          <t>Funding</t>
        </is>
      </c>
      <c r="C253" s="37" t="inlineStr">
        <is>
          <t>Funding; Skilled trades</t>
        </is>
      </c>
      <c r="D253" s="38" t="n">
        <v>4</v>
      </c>
      <c r="E253" s="37" t="inlineStr">
        <is>
          <t>Major benefit that can pay for recognized degrees or certifications; value depends on what it funds.</t>
        </is>
      </c>
      <c r="F253" s="37" t="inlineStr">
        <is>
          <t>Electrician; Plumber; Police Officer; Firefighter</t>
        </is>
      </c>
      <c r="G253" s="39" t="inlineStr">
        <is>
          <t>Rolling</t>
        </is>
      </c>
      <c r="H253" s="40" t="n"/>
      <c r="I253" s="41">
        <f>IF(ISNUMBER(H253),H253-TODAY(),"")</f>
        <v/>
      </c>
      <c r="J253" s="39" t="inlineStr">
        <is>
          <t>Yes</t>
        </is>
      </c>
      <c r="K253" s="39" t="inlineStr">
        <is>
          <t>No</t>
        </is>
      </c>
      <c r="L253" s="39" t="inlineStr">
        <is>
          <t>No</t>
        </is>
      </c>
      <c r="M253" s="39" t="inlineStr">
        <is>
          <t>No</t>
        </is>
      </c>
      <c r="N253" s="39" t="inlineStr">
        <is>
          <t>No</t>
        </is>
      </c>
      <c r="O253" s="39" t="inlineStr">
        <is>
          <t>Yes</t>
        </is>
      </c>
      <c r="P253" s="39" t="inlineStr">
        <is>
          <t>Yes</t>
        </is>
      </c>
      <c r="Q253" s="39" t="inlineStr">
        <is>
          <t>No</t>
        </is>
      </c>
      <c r="R253" s="39" t="inlineStr">
        <is>
          <t>No</t>
        </is>
      </c>
      <c r="S253" s="39" t="inlineStr">
        <is>
          <t>No</t>
        </is>
      </c>
      <c r="T253" s="39" t="inlineStr">
        <is>
          <t>Any</t>
        </is>
      </c>
      <c r="U253" s="39" t="inlineStr">
        <is>
          <t>No</t>
        </is>
      </c>
      <c r="V253" s="39" t="inlineStr">
        <is>
          <t>No</t>
        </is>
      </c>
      <c r="W253" s="39" t="inlineStr">
        <is>
          <t>In-person</t>
        </is>
      </c>
      <c r="X253" s="39" t="inlineStr">
        <is>
          <t>Free with benefit</t>
        </is>
      </c>
      <c r="Y253" s="39" t="inlineStr">
        <is>
          <t>No</t>
        </is>
      </c>
      <c r="Z253" s="37" t="inlineStr">
        <is>
          <t>Funding</t>
        </is>
      </c>
      <c r="AA253" s="37" t="inlineStr">
        <is>
          <t>Skilled Trades, Apprenticeship, Education Funding</t>
        </is>
      </c>
      <c r="AB253" s="37" t="inlineStr">
        <is>
          <t>Use GI Bill benefits while you learn a trade on the job (e.g. plumbing, electrical, law enforcement, firefighting); Post-9/11 GI Bill pays a monthly housing payment plus books and supplies alongside your wages</t>
        </is>
      </c>
      <c r="AC253" s="37" t="inlineStr">
        <is>
          <t>Uses GI Bill entitlement</t>
        </is>
      </c>
      <c r="AD253" s="37" t="inlineStr">
        <is>
          <t>Monthly housing payment + books (Post-9/11)</t>
        </is>
      </c>
      <c r="AE253" s="37" t="inlineStr">
        <is>
          <t>In person</t>
        </is>
      </c>
      <c r="AF253" s="37" t="inlineStr">
        <is>
          <t>Rolling / varies</t>
        </is>
      </c>
      <c r="AG253" s="37" t="inlineStr">
        <is>
          <t>Varies</t>
        </is>
      </c>
      <c r="AH253" s="37" t="inlineStr">
        <is>
          <t>Varies</t>
        </is>
      </c>
      <c r="AI253" s="37" t="inlineStr">
        <is>
          <t>Nationwide</t>
        </is>
      </c>
      <c r="AJ253" s="37" t="inlineStr">
        <is>
          <t>U.S. Department of Veterans Affairs</t>
        </is>
      </c>
      <c r="AK253" s="37" t="inlineStr">
        <is>
          <t>Veterans, Guard/Reserve members, and qualifying dependents using transferred or Fry/DEA benefits (not available while on active duty)</t>
        </is>
      </c>
      <c r="AL253" s="37" t="inlineStr">
        <is>
          <t>Verification: Oct 4, 2026 from the official page at the Full URL.</t>
        </is>
      </c>
      <c r="AM253" s="37" t="inlineStr">
        <is>
          <t>888-442-4551</t>
        </is>
      </c>
      <c r="AN253" s="39" t="inlineStr">
        <is>
          <t>Verified</t>
        </is>
      </c>
      <c r="AO253" s="39" t="inlineStr">
        <is>
          <t>Oct 4, 2026</t>
        </is>
      </c>
      <c r="AP253" s="42" t="inlineStr">
        <is>
          <t>Open</t>
        </is>
      </c>
      <c r="AQ253" s="37" t="inlineStr">
        <is>
          <t>https://www.va.gov/education/about-gi-bill-benefits/how-to-use-benefits/on-the-job-training-apprenticeships/</t>
        </is>
      </c>
    </row>
    <row r="254" ht="60" customHeight="1">
      <c r="A254" s="29" t="inlineStr">
        <is>
          <t>PTCB Pharmacy Technician (CPhT) exam - GI Bill reimbursable</t>
        </is>
      </c>
      <c r="B254" s="30" t="inlineStr">
        <is>
          <t>Healthcare</t>
        </is>
      </c>
      <c r="C254" s="30" t="inlineStr">
        <is>
          <t>Healthcare</t>
        </is>
      </c>
      <c r="D254" s="31" t="n">
        <v>4</v>
      </c>
      <c r="E254" s="30" t="inlineStr">
        <is>
          <t>Leads to a proctored vendor or industry certification with solid employer recognition.</t>
        </is>
      </c>
      <c r="F254" s="30" t="inlineStr">
        <is>
          <t>Pharmacy Technician</t>
        </is>
      </c>
      <c r="G254" s="32" t="inlineStr">
        <is>
          <t>Rolling</t>
        </is>
      </c>
      <c r="H254" s="33" t="n"/>
      <c r="I254" s="34">
        <f>IF(ISNUMBER(H254),H254-TODAY(),"")</f>
        <v/>
      </c>
      <c r="J254" s="32" t="inlineStr">
        <is>
          <t>Either</t>
        </is>
      </c>
      <c r="K254" s="32" t="inlineStr">
        <is>
          <t>No</t>
        </is>
      </c>
      <c r="L254" s="32" t="inlineStr">
        <is>
          <t>No</t>
        </is>
      </c>
      <c r="M254" s="32" t="inlineStr">
        <is>
          <t>No</t>
        </is>
      </c>
      <c r="N254" s="32" t="inlineStr">
        <is>
          <t>Yes</t>
        </is>
      </c>
      <c r="O254" s="32" t="inlineStr">
        <is>
          <t>Yes</t>
        </is>
      </c>
      <c r="P254" s="32" t="inlineStr">
        <is>
          <t>Yes</t>
        </is>
      </c>
      <c r="Q254" s="32" t="inlineStr">
        <is>
          <t>No</t>
        </is>
      </c>
      <c r="R254" s="32" t="inlineStr">
        <is>
          <t>No</t>
        </is>
      </c>
      <c r="S254" s="32" t="inlineStr">
        <is>
          <t>No</t>
        </is>
      </c>
      <c r="T254" s="32" t="inlineStr">
        <is>
          <t>Any</t>
        </is>
      </c>
      <c r="U254" s="32" t="inlineStr">
        <is>
          <t>No</t>
        </is>
      </c>
      <c r="V254" s="32" t="inlineStr">
        <is>
          <t>No</t>
        </is>
      </c>
      <c r="W254" s="32" t="inlineStr">
        <is>
          <t>Online</t>
        </is>
      </c>
      <c r="X254" s="32" t="inlineStr">
        <is>
          <t>Paid</t>
        </is>
      </c>
      <c r="Y254" s="32" t="inlineStr">
        <is>
          <t>No</t>
        </is>
      </c>
      <c r="Z254" s="30" t="inlineStr">
        <is>
          <t>Cert</t>
        </is>
      </c>
      <c r="AA254" s="30" t="inlineStr">
        <is>
          <t>Healthcare</t>
        </is>
      </c>
      <c r="AB254" s="30" t="inlineStr">
        <is>
          <t>The PTCB CPhT exam fee can be reimbursed under the GI Bill</t>
        </is>
      </c>
      <c r="AC254" s="30" t="inlineStr">
        <is>
          <t>Exam fee; GI Bill can reimburse</t>
        </is>
      </c>
      <c r="AD254" s="30" t="inlineStr">
        <is>
          <t>No</t>
        </is>
      </c>
      <c r="AE254" s="30" t="inlineStr">
        <is>
          <t>Proctored exam (test center or online)</t>
        </is>
      </c>
      <c r="AF254" s="30" t="inlineStr">
        <is>
          <t>Rolling / varies</t>
        </is>
      </c>
      <c r="AG254" s="30" t="inlineStr">
        <is>
          <t>Varies</t>
        </is>
      </c>
      <c r="AH254" s="30" t="inlineStr">
        <is>
          <t>Varies</t>
        </is>
      </c>
      <c r="AI254" s="30" t="inlineStr">
        <is>
          <t>Nationwide</t>
        </is>
      </c>
      <c r="AJ254" s="30" t="inlineStr">
        <is>
          <t>Pharmacy Technician Certification Board (PTCB)</t>
        </is>
      </c>
      <c r="AK254" s="30" t="inlineStr">
        <is>
          <t>Veterans, active duty, National Guard/Reserve, and eligible family members, dependents and survivors</t>
        </is>
      </c>
      <c r="AL254" s="30" t="inlineStr">
        <is>
          <t>Verification: Oct 4, 2026 from the official page at the Full URL.</t>
        </is>
      </c>
      <c r="AM254" s="30" t="inlineStr">
        <is>
          <t>Unknown</t>
        </is>
      </c>
      <c r="AN254" s="32" t="inlineStr">
        <is>
          <t>Verified</t>
        </is>
      </c>
      <c r="AO254" s="32" t="inlineStr">
        <is>
          <t>Oct 4, 2026</t>
        </is>
      </c>
      <c r="AP254" s="35" t="inlineStr">
        <is>
          <t>Open</t>
        </is>
      </c>
      <c r="AQ254" s="30" t="inlineStr">
        <is>
          <t>https://ptcb.org/news/ptcbs-pharmacy-technician-certification-exam-eligible-for-reimbursement-under-gi-bill/</t>
        </is>
      </c>
    </row>
    <row r="255" ht="60" customHeight="1">
      <c r="A255" s="36" t="inlineStr">
        <is>
          <t>Merit America</t>
        </is>
      </c>
      <c r="B255" s="37" t="inlineStr">
        <is>
          <t>IT/Software</t>
        </is>
      </c>
      <c r="C255" s="37" t="inlineStr">
        <is>
          <t>IT/Software; PM; Data</t>
        </is>
      </c>
      <c r="D255" s="38" t="n">
        <v>4</v>
      </c>
      <c r="E255" s="37" t="inlineStr">
        <is>
          <t>Cohort training that includes certification exam vouchers, coaching and an employer network.</t>
        </is>
      </c>
      <c r="F255" s="37" t="inlineStr">
        <is>
          <t>IT Support Specialist; Data Analyst; Java Developer</t>
        </is>
      </c>
      <c r="G255" s="39" t="inlineStr">
        <is>
          <t>Unknown</t>
        </is>
      </c>
      <c r="H255" s="40" t="inlineStr">
        <is>
          <t>Unknown</t>
        </is>
      </c>
      <c r="I255" s="41">
        <f>IF(ISNUMBER(H255),H255-TODAY(),"")</f>
        <v/>
      </c>
      <c r="J255" s="39" t="inlineStr">
        <is>
          <t>No</t>
        </is>
      </c>
      <c r="K255" s="39" t="inlineStr">
        <is>
          <t>No</t>
        </is>
      </c>
      <c r="L255" s="39" t="inlineStr">
        <is>
          <t>No</t>
        </is>
      </c>
      <c r="M255" s="39" t="inlineStr">
        <is>
          <t>No</t>
        </is>
      </c>
      <c r="N255" s="39" t="inlineStr">
        <is>
          <t>Yes</t>
        </is>
      </c>
      <c r="O255" s="39" t="inlineStr">
        <is>
          <t>Yes</t>
        </is>
      </c>
      <c r="P255" s="39" t="inlineStr">
        <is>
          <t>Yes</t>
        </is>
      </c>
      <c r="Q255" s="39" t="inlineStr">
        <is>
          <t>No</t>
        </is>
      </c>
      <c r="R255" s="39" t="inlineStr">
        <is>
          <t>No</t>
        </is>
      </c>
      <c r="S255" s="39" t="inlineStr">
        <is>
          <t>No</t>
        </is>
      </c>
      <c r="T255" s="39" t="inlineStr">
        <is>
          <t>Any</t>
        </is>
      </c>
      <c r="U255" s="39" t="inlineStr">
        <is>
          <t>No</t>
        </is>
      </c>
      <c r="V255" s="39" t="inlineStr">
        <is>
          <t>No</t>
        </is>
      </c>
      <c r="W255" s="39" t="inlineStr">
        <is>
          <t>Online</t>
        </is>
      </c>
      <c r="X255" s="39" t="inlineStr">
        <is>
          <t>Paid</t>
        </is>
      </c>
      <c r="Y255" s="39" t="inlineStr">
        <is>
          <t>No</t>
        </is>
      </c>
      <c r="Z255" s="37" t="inlineStr">
        <is>
          <t>Bootcamp</t>
        </is>
      </c>
      <c r="AA255" s="37" t="inlineStr">
        <is>
          <t>Data, Information Technology, Project Management</t>
        </is>
      </c>
      <c r="AB255" s="37" t="inlineStr">
        <is>
          <t>Low/no upfront cost IT (Information Technology) support, data, Java dev training</t>
        </is>
      </c>
      <c r="AC255" s="37" t="inlineStr">
        <is>
          <t>Free upfront; may require income share if employed above threshold</t>
        </is>
      </c>
      <c r="AD255" s="37" t="inlineStr">
        <is>
          <t>No</t>
        </is>
      </c>
      <c r="AE255" s="37" t="inlineStr">
        <is>
          <t>Online part-time</t>
        </is>
      </c>
      <c r="AF255" s="37" t="inlineStr">
        <is>
          <t>Unknown</t>
        </is>
      </c>
      <c r="AG255" s="37" t="inlineStr">
        <is>
          <t>Rolling</t>
        </is>
      </c>
      <c r="AH255" s="37" t="inlineStr">
        <is>
          <t>~15 to 30 weeks</t>
        </is>
      </c>
      <c r="AI255" s="37" t="inlineStr">
        <is>
          <t>Nationwide</t>
        </is>
      </c>
      <c r="AJ255" s="37" t="inlineStr">
        <is>
          <t>Merit America</t>
        </is>
      </c>
      <c r="AK255" s="37" t="inlineStr">
        <is>
          <t>Adults without bachelor's degree typically</t>
        </is>
      </c>
      <c r="AL255" s="37" t="inlineStr">
        <is>
          <t>Verification: Link live (HTTP 200); details from official page/search not fully re-confirmed.</t>
        </is>
      </c>
      <c r="AM255" s="37" t="inlineStr">
        <is>
          <t>Unknown</t>
        </is>
      </c>
      <c r="AN255" s="39" t="inlineStr">
        <is>
          <t>Partly</t>
        </is>
      </c>
      <c r="AO255" s="39" t="inlineStr">
        <is>
          <t>Sep 30, 2026</t>
        </is>
      </c>
      <c r="AP255" s="42" t="inlineStr">
        <is>
          <t>Open</t>
        </is>
      </c>
      <c r="AQ255" s="37" t="inlineStr">
        <is>
          <t>https://meritamerica.org/career-track/</t>
        </is>
      </c>
    </row>
    <row r="256" ht="60" customHeight="1">
      <c r="A256" s="29" t="inlineStr">
        <is>
          <t>Intellectual Point (VET TEC provider)</t>
        </is>
      </c>
      <c r="B256" s="30" t="inlineStr">
        <is>
          <t>AI/ML</t>
        </is>
      </c>
      <c r="C256" s="30" t="inlineStr">
        <is>
          <t>AI/ML; Cloud; Cyber</t>
        </is>
      </c>
      <c r="D256" s="31" t="n">
        <v>4</v>
      </c>
      <c r="E256" s="30" t="inlineStr">
        <is>
          <t>Cohort training that includes certification exam vouchers, coaching and an employer network.</t>
        </is>
      </c>
      <c r="F256" s="30" t="inlineStr">
        <is>
          <t>AI Engineer; Machine Learning Engineer; Data Scientist; AI Product Manager</t>
        </is>
      </c>
      <c r="G256" s="32" t="inlineStr">
        <is>
          <t>Unknown</t>
        </is>
      </c>
      <c r="H256" s="33" t="inlineStr">
        <is>
          <t>Unknown</t>
        </is>
      </c>
      <c r="I256" s="34">
        <f>IF(ISNUMBER(H256),H256-TODAY(),"")</f>
        <v/>
      </c>
      <c r="J256" s="32" t="inlineStr">
        <is>
          <t>Check</t>
        </is>
      </c>
      <c r="K256" s="32" t="inlineStr">
        <is>
          <t>Check</t>
        </is>
      </c>
      <c r="L256" s="32" t="inlineStr">
        <is>
          <t>Either</t>
        </is>
      </c>
      <c r="M256" s="32" t="inlineStr">
        <is>
          <t>No</t>
        </is>
      </c>
      <c r="N256" s="32" t="inlineStr">
        <is>
          <t>Check</t>
        </is>
      </c>
      <c r="O256" s="32" t="inlineStr">
        <is>
          <t>Yes</t>
        </is>
      </c>
      <c r="P256" s="32" t="inlineStr">
        <is>
          <t>No</t>
        </is>
      </c>
      <c r="Q256" s="32" t="inlineStr">
        <is>
          <t>No</t>
        </is>
      </c>
      <c r="R256" s="32" t="inlineStr">
        <is>
          <t>No</t>
        </is>
      </c>
      <c r="S256" s="32" t="inlineStr">
        <is>
          <t>No</t>
        </is>
      </c>
      <c r="T256" s="32" t="inlineStr">
        <is>
          <t>Any</t>
        </is>
      </c>
      <c r="U256" s="32" t="inlineStr">
        <is>
          <t>No</t>
        </is>
      </c>
      <c r="V256" s="32" t="inlineStr">
        <is>
          <t>No</t>
        </is>
      </c>
      <c r="W256" s="32" t="inlineStr">
        <is>
          <t>Hybrid</t>
        </is>
      </c>
      <c r="X256" s="32" t="inlineStr">
        <is>
          <t>Free with benefit</t>
        </is>
      </c>
      <c r="Y256" s="32" t="inlineStr">
        <is>
          <t>Yes</t>
        </is>
      </c>
      <c r="Z256" s="30" t="inlineStr">
        <is>
          <t>Bootcamp</t>
        </is>
      </c>
      <c r="AA256" s="30" t="inlineStr">
        <is>
          <t>Artificial Intelligence, Cybersecurity, Cloud</t>
        </is>
      </c>
      <c r="AB256" s="30" t="inlineStr">
        <is>
          <t>Cyber/cloud/AI training under VET TEC (Veteran Employment Through Technology Education Courses)</t>
        </is>
      </c>
      <c r="AC256" s="30" t="inlineStr">
        <is>
          <t>Free via VET TEC</t>
        </is>
      </c>
      <c r="AD256" s="30" t="inlineStr">
        <is>
          <t>MHA via VA</t>
        </is>
      </c>
      <c r="AE256" s="30" t="inlineStr">
        <is>
          <t>In-person / hybrid</t>
        </is>
      </c>
      <c r="AF256" s="30" t="inlineStr">
        <is>
          <t>Unknown</t>
        </is>
      </c>
      <c r="AG256" s="30" t="inlineStr">
        <is>
          <t>Rolling</t>
        </is>
      </c>
      <c r="AH256" s="30" t="inlineStr">
        <is>
          <t>Varies</t>
        </is>
      </c>
      <c r="AI256" s="30" t="inlineStr">
        <is>
          <t>Reston VA area / online</t>
        </is>
      </c>
      <c r="AJ256" s="30" t="inlineStr">
        <is>
          <t>Intellectual Point</t>
        </is>
      </c>
      <c r="AK256" s="30" t="inlineStr">
        <is>
          <t>VET TEC (Veteran Employment Through Technology Education Courses) eligible veterans</t>
        </is>
      </c>
      <c r="AL256" s="30" t="inlineStr">
        <is>
          <t>Verification: Link live (HTTP 200); details from official page/search not fully re-confirmed.</t>
        </is>
      </c>
      <c r="AM256" s="30" t="inlineStr">
        <is>
          <t>Unknown</t>
        </is>
      </c>
      <c r="AN256" s="32" t="inlineStr">
        <is>
          <t>Partly</t>
        </is>
      </c>
      <c r="AO256" s="32" t="inlineStr">
        <is>
          <t>Sep 30, 2026</t>
        </is>
      </c>
      <c r="AP256" s="35" t="inlineStr">
        <is>
          <t>Open</t>
        </is>
      </c>
      <c r="AQ256" s="30" t="inlineStr">
        <is>
          <t>https://www.intellectualpoint.com/veterans/courses-pathways/</t>
        </is>
      </c>
    </row>
    <row r="257" ht="60" customHeight="1">
      <c r="A257" s="36" t="inlineStr">
        <is>
          <t>FAA Aviation Mechanic certificate through military experience</t>
        </is>
      </c>
      <c r="B257" s="37" t="inlineStr">
        <is>
          <t>Aviation</t>
        </is>
      </c>
      <c r="C257" s="37" t="inlineStr">
        <is>
          <t>Aviation</t>
        </is>
      </c>
      <c r="D257" s="38" t="n">
        <v>4</v>
      </c>
      <c r="E257" s="37" t="inlineStr">
        <is>
          <t>Leads to a state or federal license required to work in the field.</t>
        </is>
      </c>
      <c r="F257" s="37" t="inlineStr">
        <is>
          <t>Aircraft Mechanic (A&amp;P)</t>
        </is>
      </c>
      <c r="G257" s="39" t="inlineStr">
        <is>
          <t>Rolling</t>
        </is>
      </c>
      <c r="H257" s="40" t="n"/>
      <c r="I257" s="41">
        <f>IF(ISNUMBER(H257),H257-TODAY(),"")</f>
        <v/>
      </c>
      <c r="J257" s="39" t="inlineStr">
        <is>
          <t>Check</t>
        </is>
      </c>
      <c r="K257" s="39" t="inlineStr">
        <is>
          <t>No</t>
        </is>
      </c>
      <c r="L257" s="39" t="inlineStr">
        <is>
          <t>No</t>
        </is>
      </c>
      <c r="M257" s="39" t="inlineStr">
        <is>
          <t>No</t>
        </is>
      </c>
      <c r="N257" s="39" t="inlineStr">
        <is>
          <t>Yes</t>
        </is>
      </c>
      <c r="O257" s="39" t="inlineStr">
        <is>
          <t>Yes</t>
        </is>
      </c>
      <c r="P257" s="39" t="inlineStr">
        <is>
          <t>No</t>
        </is>
      </c>
      <c r="Q257" s="39" t="inlineStr">
        <is>
          <t>No</t>
        </is>
      </c>
      <c r="R257" s="39" t="inlineStr">
        <is>
          <t>No</t>
        </is>
      </c>
      <c r="S257" s="39" t="inlineStr">
        <is>
          <t>No</t>
        </is>
      </c>
      <c r="T257" s="39" t="inlineStr">
        <is>
          <t>Any</t>
        </is>
      </c>
      <c r="U257" s="39" t="inlineStr">
        <is>
          <t>No</t>
        </is>
      </c>
      <c r="V257" s="39" t="inlineStr">
        <is>
          <t>No</t>
        </is>
      </c>
      <c r="W257" s="39" t="inlineStr">
        <is>
          <t>In-person</t>
        </is>
      </c>
      <c r="X257" s="39" t="inlineStr">
        <is>
          <t>Paid</t>
        </is>
      </c>
      <c r="Y257" s="39" t="inlineStr">
        <is>
          <t>Yes</t>
        </is>
      </c>
      <c r="Z257" s="37" t="inlineStr">
        <is>
          <t>Cert</t>
        </is>
      </c>
      <c r="AA257" s="37" t="inlineStr">
        <is>
          <t>Aviation</t>
        </is>
      </c>
      <c r="AB257" s="37" t="inlineStr">
        <is>
          <t>Qualify for FAA A&amp;P mechanic tests using military maintenance experience (18 months for one rating, 30 months for both; JSAMTCC route for military)</t>
        </is>
      </c>
      <c r="AC257" s="37" t="inlineStr">
        <is>
          <t>FAA knowledge, oral and practical test fees apply</t>
        </is>
      </c>
      <c r="AD257" s="37" t="inlineStr">
        <is>
          <t>No</t>
        </is>
      </c>
      <c r="AE257" s="37" t="inlineStr">
        <is>
          <t>Proctored tests at FAA-approved sites</t>
        </is>
      </c>
      <c r="AF257" s="37" t="inlineStr">
        <is>
          <t>Rolling / varies</t>
        </is>
      </c>
      <c r="AG257" s="37" t="inlineStr">
        <is>
          <t>Varies</t>
        </is>
      </c>
      <c r="AH257" s="37" t="inlineStr">
        <is>
          <t>Varies</t>
        </is>
      </c>
      <c r="AI257" s="37" t="inlineStr">
        <is>
          <t>Nationwide</t>
        </is>
      </c>
      <c r="AJ257" s="37" t="inlineStr">
        <is>
          <t>Federal Aviation Administration</t>
        </is>
      </c>
      <c r="AK257" s="37" t="inlineStr">
        <is>
          <t>Service members and veterans with documented aircraft maintenance experience</t>
        </is>
      </c>
      <c r="AL257" s="37" t="inlineStr">
        <is>
          <t>Verification: Oct 4, 2026 from the official page at the Full URL.</t>
        </is>
      </c>
      <c r="AM257" s="37" t="inlineStr">
        <is>
          <t>Unknown</t>
        </is>
      </c>
      <c r="AN257" s="39" t="inlineStr">
        <is>
          <t>Verified</t>
        </is>
      </c>
      <c r="AO257" s="39" t="inlineStr">
        <is>
          <t>Oct 4, 2026</t>
        </is>
      </c>
      <c r="AP257" s="42" t="inlineStr">
        <is>
          <t>Open</t>
        </is>
      </c>
      <c r="AQ257" s="37" t="inlineStr">
        <is>
          <t>https://www.faa.gov/mechanics/become</t>
        </is>
      </c>
    </row>
    <row r="258" ht="60" customHeight="1">
      <c r="A258" s="29" t="inlineStr">
        <is>
          <t>Schneider military program - CDL training with GI Bill</t>
        </is>
      </c>
      <c r="B258" s="30" t="inlineStr">
        <is>
          <t>CDL &amp; trucking</t>
        </is>
      </c>
      <c r="C258" s="30" t="inlineStr">
        <is>
          <t>CDL &amp; trucking</t>
        </is>
      </c>
      <c r="D258" s="31" t="n">
        <v>4</v>
      </c>
      <c r="E258" s="30" t="inlineStr">
        <is>
          <t>Leads to a state or federal license required to work in the field.</t>
        </is>
      </c>
      <c r="F258" s="30" t="inlineStr">
        <is>
          <t>Truck Driver (CDL-A)</t>
        </is>
      </c>
      <c r="G258" s="32" t="inlineStr">
        <is>
          <t>Rolling</t>
        </is>
      </c>
      <c r="H258" s="33" t="n"/>
      <c r="I258" s="34">
        <f>IF(ISNUMBER(H258),H258-TODAY(),"")</f>
        <v/>
      </c>
      <c r="J258" s="32" t="inlineStr">
        <is>
          <t>Either</t>
        </is>
      </c>
      <c r="K258" s="32" t="inlineStr">
        <is>
          <t>No</t>
        </is>
      </c>
      <c r="L258" s="32" t="inlineStr">
        <is>
          <t>No</t>
        </is>
      </c>
      <c r="M258" s="32" t="inlineStr">
        <is>
          <t>No</t>
        </is>
      </c>
      <c r="N258" s="32" t="inlineStr">
        <is>
          <t>Check</t>
        </is>
      </c>
      <c r="O258" s="32" t="inlineStr">
        <is>
          <t>Yes</t>
        </is>
      </c>
      <c r="P258" s="32" t="inlineStr">
        <is>
          <t>No</t>
        </is>
      </c>
      <c r="Q258" s="32" t="inlineStr">
        <is>
          <t>No</t>
        </is>
      </c>
      <c r="R258" s="32" t="inlineStr">
        <is>
          <t>No</t>
        </is>
      </c>
      <c r="S258" s="32" t="inlineStr">
        <is>
          <t>No</t>
        </is>
      </c>
      <c r="T258" s="32" t="inlineStr">
        <is>
          <t>Any</t>
        </is>
      </c>
      <c r="U258" s="32" t="inlineStr">
        <is>
          <t>No</t>
        </is>
      </c>
      <c r="V258" s="32" t="inlineStr">
        <is>
          <t>No</t>
        </is>
      </c>
      <c r="W258" s="32" t="inlineStr">
        <is>
          <t>In-person</t>
        </is>
      </c>
      <c r="X258" s="32" t="inlineStr">
        <is>
          <t>Paid</t>
        </is>
      </c>
      <c r="Y258" s="32" t="inlineStr">
        <is>
          <t>Yes</t>
        </is>
      </c>
      <c r="Z258" s="30" t="inlineStr">
        <is>
          <t>Bootcamp</t>
        </is>
      </c>
      <c r="AA258" s="30" t="inlineStr">
        <is>
          <t>CDL</t>
        </is>
      </c>
      <c r="AB258" s="30" t="inlineStr">
        <is>
          <t>Use GI Bill benefits for CDL tuition plus an extra $200/month tuition reimbursement; in-house apprenticeship; military driving credited as experience</t>
        </is>
      </c>
      <c r="AC258" s="30" t="inlineStr">
        <is>
          <t>Use GI Bill for tuition; extra $200/month reimbursement for eligible drivers</t>
        </is>
      </c>
      <c r="AD258" s="30" t="inlineStr">
        <is>
          <t>No</t>
        </is>
      </c>
      <c r="AE258" s="30" t="inlineStr">
        <is>
          <t>In person</t>
        </is>
      </c>
      <c r="AF258" s="30" t="inlineStr">
        <is>
          <t>Rolling / varies</t>
        </is>
      </c>
      <c r="AG258" s="30" t="inlineStr">
        <is>
          <t>Varies</t>
        </is>
      </c>
      <c r="AH258" s="30" t="inlineStr">
        <is>
          <t>Varies</t>
        </is>
      </c>
      <c r="AI258" s="30" t="inlineStr">
        <is>
          <t>Nationwide</t>
        </is>
      </c>
      <c r="AJ258" s="30" t="inlineStr">
        <is>
          <t>Schneider National</t>
        </is>
      </c>
      <c r="AK258" s="30" t="inlineStr">
        <is>
          <t>Veterans and Guard/Reserve (military driving credit for those discharged within 12 months or still in Guard/Reserve)</t>
        </is>
      </c>
      <c r="AL258" s="30" t="inlineStr">
        <is>
          <t>Verification: Oct 4, 2026 from the official page at the Full URL.</t>
        </is>
      </c>
      <c r="AM258" s="30" t="inlineStr">
        <is>
          <t>Unknown</t>
        </is>
      </c>
      <c r="AN258" s="32" t="inlineStr">
        <is>
          <t>Verified</t>
        </is>
      </c>
      <c r="AO258" s="32" t="inlineStr">
        <is>
          <t>Oct 4, 2026</t>
        </is>
      </c>
      <c r="AP258" s="35" t="inlineStr">
        <is>
          <t>Open</t>
        </is>
      </c>
      <c r="AQ258" s="30" t="inlineStr">
        <is>
          <t>https://schneiderjobs.com/truck-driving-jobs/benefits/military</t>
        </is>
      </c>
    </row>
    <row r="259" ht="60" customHeight="1">
      <c r="A259" s="36" t="inlineStr">
        <is>
          <t>Caterpillar ThinkBIG (Cat dealer technician associate degree with paid internships)</t>
        </is>
      </c>
      <c r="B259" s="37" t="inlineStr">
        <is>
          <t>Degree</t>
        </is>
      </c>
      <c r="C259" s="37" t="inlineStr">
        <is>
          <t>Degree; Skilled trades</t>
        </is>
      </c>
      <c r="D259" s="38" t="n">
        <v>4</v>
      </c>
      <c r="E259" s="37" t="inlineStr">
        <is>
          <t>Accredited degree program; strong formal recognition, multi-year commitment.</t>
        </is>
      </c>
      <c r="F259" s="37" t="inlineStr">
        <is>
          <t>Heavy Equipment Technician; Power Generation Technician</t>
        </is>
      </c>
      <c r="G259" s="39" t="inlineStr">
        <is>
          <t>Rolling</t>
        </is>
      </c>
      <c r="H259" s="40" t="n"/>
      <c r="I259" s="41">
        <f>IF(ISNUMBER(H259),H259-TODAY(),"")</f>
        <v/>
      </c>
      <c r="J259" s="39" t="inlineStr">
        <is>
          <t>Check</t>
        </is>
      </c>
      <c r="K259" s="39" t="inlineStr">
        <is>
          <t>No</t>
        </is>
      </c>
      <c r="L259" s="39" t="inlineStr">
        <is>
          <t>No</t>
        </is>
      </c>
      <c r="M259" s="39" t="inlineStr">
        <is>
          <t>No</t>
        </is>
      </c>
      <c r="N259" s="39" t="inlineStr">
        <is>
          <t>Yes</t>
        </is>
      </c>
      <c r="O259" s="39" t="inlineStr">
        <is>
          <t>Yes</t>
        </is>
      </c>
      <c r="P259" s="39" t="inlineStr">
        <is>
          <t>No</t>
        </is>
      </c>
      <c r="Q259" s="39" t="inlineStr">
        <is>
          <t>No</t>
        </is>
      </c>
      <c r="R259" s="39" t="inlineStr">
        <is>
          <t>No</t>
        </is>
      </c>
      <c r="S259" s="39" t="inlineStr">
        <is>
          <t>No</t>
        </is>
      </c>
      <c r="T259" s="39" t="inlineStr">
        <is>
          <t>Any</t>
        </is>
      </c>
      <c r="U259" s="39" t="inlineStr">
        <is>
          <t>No</t>
        </is>
      </c>
      <c r="V259" s="39" t="inlineStr">
        <is>
          <t>No</t>
        </is>
      </c>
      <c r="W259" s="39" t="inlineStr">
        <is>
          <t>In-person</t>
        </is>
      </c>
      <c r="X259" s="39" t="inlineStr">
        <is>
          <t>Paid</t>
        </is>
      </c>
      <c r="Y259" s="39" t="inlineStr">
        <is>
          <t>Yes</t>
        </is>
      </c>
      <c r="Z259" s="37" t="inlineStr">
        <is>
          <t>Degree</t>
        </is>
      </c>
      <c r="AA259" s="37" t="inlineStr">
        <is>
          <t>Skilled Trades</t>
        </is>
      </c>
      <c r="AB259" s="37" t="inlineStr">
        <is>
          <t>Associate of applied science degree in heavy equipment or electric power generation, alternating 8 weeks at college with 8 weeks in a paid Cat dealer internship (about 2,000 hours on the job); goal is a Cat dealer service-technician job at graduation</t>
        </is>
      </c>
      <c r="AC259" s="37" t="inlineStr">
        <is>
          <t>You pay tuition, supplies and housing (in-state tuition even out of state); financial aid and some dealer scholarships available. GI Bill use not stated; confirm with the college</t>
        </is>
      </c>
      <c r="AD259" s="37" t="inlineStr">
        <is>
          <t>Paid dealer internship</t>
        </is>
      </c>
      <c r="AE259" s="37" t="inlineStr">
        <is>
          <t>In person</t>
        </is>
      </c>
      <c r="AF259" s="37" t="inlineStr">
        <is>
          <t>Rolling / varies</t>
        </is>
      </c>
      <c r="AG259" s="37" t="inlineStr">
        <is>
          <t>Varies</t>
        </is>
      </c>
      <c r="AH259" s="37" t="inlineStr">
        <is>
          <t>About 2 years</t>
        </is>
      </c>
      <c r="AI259" s="37" t="inlineStr">
        <is>
          <t>12 North American locations (21 worldwide)</t>
        </is>
      </c>
      <c r="AJ259" s="37" t="inlineStr">
        <is>
          <t>Caterpillar and Cat dealers with partner colleges</t>
        </is>
      </c>
      <c r="AK259" s="37" t="inlineStr">
        <is>
          <t>High school diploma or equivalent; apply to the college and a sponsoring Cat dealer (requirements vary)</t>
        </is>
      </c>
      <c r="AL259" s="37" t="inlineStr">
        <is>
          <t>Caterpillar's military page (cat.com/.../dealer-technician/military.html) blocked automated access on Oct 4, 2026, so veteran-specific details were not confirmed. | Verification: Oct 4, 2026 from the official page at the Full URL.</t>
        </is>
      </c>
      <c r="AM259" s="37" t="inlineStr">
        <is>
          <t>Unknown</t>
        </is>
      </c>
      <c r="AN259" s="39" t="inlineStr">
        <is>
          <t>Verified</t>
        </is>
      </c>
      <c r="AO259" s="39" t="inlineStr">
        <is>
          <t>Oct 4, 2026</t>
        </is>
      </c>
      <c r="AP259" s="42" t="inlineStr">
        <is>
          <t>Open</t>
        </is>
      </c>
      <c r="AQ259" s="37" t="inlineStr">
        <is>
          <t>https://www.cat.com/en_US/support/maintenance/dealer-technician/thinkbig.html</t>
        </is>
      </c>
    </row>
    <row r="260" ht="60" customHeight="1">
      <c r="A260" s="29" t="inlineStr">
        <is>
          <t>NC State / UNC System online programs (in-state)</t>
        </is>
      </c>
      <c r="B260" s="30" t="inlineStr">
        <is>
          <t>Degree</t>
        </is>
      </c>
      <c r="C260" s="30" t="inlineStr">
        <is>
          <t>Degree; Data; Funding</t>
        </is>
      </c>
      <c r="D260" s="31" t="n">
        <v>4</v>
      </c>
      <c r="E260" s="30" t="inlineStr">
        <is>
          <t>Accredited degree program; strong formal recognition, multi-year commitment.</t>
        </is>
      </c>
      <c r="F260" s="30" t="inlineStr">
        <is>
          <t>Data Scientist; Data Analyst; Software Engineer</t>
        </is>
      </c>
      <c r="G260" s="32" t="inlineStr">
        <is>
          <t>Rolling</t>
        </is>
      </c>
      <c r="H260" s="33" t="n"/>
      <c r="I260" s="34">
        <f>IF(ISNUMBER(H260),H260-TODAY(),"")</f>
        <v/>
      </c>
      <c r="J260" s="32" t="inlineStr">
        <is>
          <t>Either</t>
        </is>
      </c>
      <c r="K260" s="32" t="inlineStr">
        <is>
          <t>Either</t>
        </is>
      </c>
      <c r="L260" s="32" t="inlineStr">
        <is>
          <t>No</t>
        </is>
      </c>
      <c r="M260" s="32" t="inlineStr">
        <is>
          <t>No</t>
        </is>
      </c>
      <c r="N260" s="32" t="inlineStr">
        <is>
          <t>Check</t>
        </is>
      </c>
      <c r="O260" s="32" t="inlineStr">
        <is>
          <t>Yes</t>
        </is>
      </c>
      <c r="P260" s="32" t="inlineStr">
        <is>
          <t>Check</t>
        </is>
      </c>
      <c r="Q260" s="32" t="inlineStr">
        <is>
          <t>No</t>
        </is>
      </c>
      <c r="R260" s="32" t="inlineStr">
        <is>
          <t>No</t>
        </is>
      </c>
      <c r="S260" s="32" t="inlineStr">
        <is>
          <t>No</t>
        </is>
      </c>
      <c r="T260" s="32" t="inlineStr">
        <is>
          <t>NC</t>
        </is>
      </c>
      <c r="U260" s="32" t="inlineStr">
        <is>
          <t>No</t>
        </is>
      </c>
      <c r="V260" s="32" t="inlineStr">
        <is>
          <t>No</t>
        </is>
      </c>
      <c r="W260" s="32" t="inlineStr">
        <is>
          <t>Hybrid</t>
        </is>
      </c>
      <c r="X260" s="32" t="inlineStr">
        <is>
          <t>Paid</t>
        </is>
      </c>
      <c r="Y260" s="32" t="inlineStr">
        <is>
          <t>Yes</t>
        </is>
      </c>
      <c r="Z260" s="30" t="inlineStr">
        <is>
          <t>Degree</t>
        </is>
      </c>
      <c r="AA260" s="30" t="inlineStr">
        <is>
          <t>Data, Education Funding</t>
        </is>
      </c>
      <c r="AB260" s="30" t="inlineStr">
        <is>
          <t>In-state tuition for NC (North Carolina) residents; online MS in CS/Data Science/Analytics options</t>
        </is>
      </c>
      <c r="AC260" s="30" t="inlineStr">
        <is>
          <t>In-state tuition; $0 via VR&amp;E</t>
        </is>
      </c>
      <c r="AD260" s="30" t="inlineStr">
        <is>
          <t>VR&amp;E subsistence</t>
        </is>
      </c>
      <c r="AE260" s="30" t="inlineStr">
        <is>
          <t>Online / hybrid</t>
        </is>
      </c>
      <c r="AF260" s="30" t="inlineStr">
        <is>
          <t>Unknown</t>
        </is>
      </c>
      <c r="AG260" s="30" t="inlineStr">
        <is>
          <t>Fall/spring</t>
        </is>
      </c>
      <c r="AH260" s="30" t="inlineStr">
        <is>
          <t>Varies</t>
        </is>
      </c>
      <c r="AI260" s="30" t="inlineStr">
        <is>
          <t>North Carolina</t>
        </is>
      </c>
      <c r="AJ260" s="30" t="inlineStr">
        <is>
          <t>UNC System</t>
        </is>
      </c>
      <c r="AK260" s="30" t="inlineStr">
        <is>
          <t>NC (North Carolina) residency for in-state rates</t>
        </is>
      </c>
      <c r="AL260" s="30" t="inlineStr">
        <is>
          <t>Verification: Link live (HTTP 200); details from official page/search not fully re-confirmed. | Correction: programs are open to all applicants; only the in-state tuition rate requires North Carolina residency.</t>
        </is>
      </c>
      <c r="AM260" s="30" t="inlineStr">
        <is>
          <t>Unknown</t>
        </is>
      </c>
      <c r="AN260" s="32" t="inlineStr">
        <is>
          <t>Partly</t>
        </is>
      </c>
      <c r="AO260" s="32" t="inlineStr">
        <is>
          <t>Oct 4, 2026</t>
        </is>
      </c>
      <c r="AP260" s="35" t="inlineStr">
        <is>
          <t>Open</t>
        </is>
      </c>
      <c r="AQ260" s="30" t="inlineStr">
        <is>
          <t>https://online-distance.ncsu.edu/</t>
        </is>
      </c>
    </row>
    <row r="261" ht="60" customHeight="1">
      <c r="A261" s="36" t="inlineStr">
        <is>
          <t>University of Colorado Boulder MS-DS / MS-AI (Coursera, performance-based admission)</t>
        </is>
      </c>
      <c r="B261" s="37" t="inlineStr">
        <is>
          <t>Degree</t>
        </is>
      </c>
      <c r="C261" s="37" t="inlineStr">
        <is>
          <t>Degree; AI/ML; Data</t>
        </is>
      </c>
      <c r="D261" s="38" t="n">
        <v>4</v>
      </c>
      <c r="E261" s="37" t="inlineStr">
        <is>
          <t>Accredited degree program; strong formal recognition, multi-year commitment.</t>
        </is>
      </c>
      <c r="F261" s="37" t="inlineStr">
        <is>
          <t>Data Scientist; AI Engineer; Machine Learning Engineer</t>
        </is>
      </c>
      <c r="G261" s="39" t="inlineStr">
        <is>
          <t>Rolling</t>
        </is>
      </c>
      <c r="H261" s="40" t="n"/>
      <c r="I261" s="41">
        <f>IF(ISNUMBER(H261),H261-TODAY(),"")</f>
        <v/>
      </c>
      <c r="J261" s="39" t="inlineStr">
        <is>
          <t>Either</t>
        </is>
      </c>
      <c r="K261" s="39" t="inlineStr">
        <is>
          <t>Either</t>
        </is>
      </c>
      <c r="L261" s="39" t="inlineStr">
        <is>
          <t>No</t>
        </is>
      </c>
      <c r="M261" s="39" t="inlineStr">
        <is>
          <t>No</t>
        </is>
      </c>
      <c r="N261" s="39" t="inlineStr">
        <is>
          <t>Check</t>
        </is>
      </c>
      <c r="O261" s="39" t="inlineStr">
        <is>
          <t>Check</t>
        </is>
      </c>
      <c r="P261" s="39" t="inlineStr">
        <is>
          <t>Check</t>
        </is>
      </c>
      <c r="Q261" s="39" t="inlineStr">
        <is>
          <t>No</t>
        </is>
      </c>
      <c r="R261" s="39" t="inlineStr">
        <is>
          <t>No</t>
        </is>
      </c>
      <c r="S261" s="39" t="inlineStr">
        <is>
          <t>No</t>
        </is>
      </c>
      <c r="T261" s="39" t="inlineStr">
        <is>
          <t>Any</t>
        </is>
      </c>
      <c r="U261" s="39" t="inlineStr">
        <is>
          <t>Check</t>
        </is>
      </c>
      <c r="V261" s="39" t="inlineStr">
        <is>
          <t>No</t>
        </is>
      </c>
      <c r="W261" s="39" t="inlineStr">
        <is>
          <t>Online</t>
        </is>
      </c>
      <c r="X261" s="39" t="inlineStr">
        <is>
          <t>Paid</t>
        </is>
      </c>
      <c r="Y261" s="39" t="inlineStr">
        <is>
          <t>Yes</t>
        </is>
      </c>
      <c r="Z261" s="37" t="inlineStr">
        <is>
          <t>Degree</t>
        </is>
      </c>
      <c r="AA261" s="37" t="inlineStr">
        <is>
          <t>Artificial Intelligence, Data</t>
        </is>
      </c>
      <c r="AB261" s="37" t="inlineStr">
        <is>
          <t>Online MS Data Science or MS AI (Artificial Intelligence) with no-application performance-based admission</t>
        </is>
      </c>
      <c r="AC261" s="37" t="inlineStr">
        <is>
          <t>~$15,000 to $20,000; $0 via VR&amp;E</t>
        </is>
      </c>
      <c r="AD261" s="37" t="inlineStr">
        <is>
          <t>VR&amp;E subsistence</t>
        </is>
      </c>
      <c r="AE261" s="37" t="inlineStr">
        <is>
          <t>Online</t>
        </is>
      </c>
      <c r="AF261" s="37" t="inlineStr">
        <is>
          <t>Rolling</t>
        </is>
      </c>
      <c r="AG261" s="37" t="inlineStr">
        <is>
          <t>Rolling (8-week sessions)</t>
        </is>
      </c>
      <c r="AH261" s="37" t="inlineStr">
        <is>
          <t>Self-paced</t>
        </is>
      </c>
      <c r="AI261" s="37" t="inlineStr">
        <is>
          <t>Online</t>
        </is>
      </c>
      <c r="AJ261" s="37" t="inlineStr">
        <is>
          <t>CU Boulder</t>
        </is>
      </c>
      <c r="AK261" s="37" t="inlineStr">
        <is>
          <t>No formal application; pass pathway courses</t>
        </is>
      </c>
      <c r="AL261" s="37" t="inlineStr">
        <is>
          <t>Verification: Link live (HTTP 200); details from official page/search not fully re-confirmed.</t>
        </is>
      </c>
      <c r="AM261" s="37" t="inlineStr">
        <is>
          <t>Unknown</t>
        </is>
      </c>
      <c r="AN261" s="39" t="inlineStr">
        <is>
          <t>Partly</t>
        </is>
      </c>
      <c r="AO261" s="39" t="inlineStr">
        <is>
          <t>Sep 30, 2026</t>
        </is>
      </c>
      <c r="AP261" s="42" t="inlineStr">
        <is>
          <t>Open</t>
        </is>
      </c>
      <c r="AQ261" s="37" t="inlineStr">
        <is>
          <t>https://www.colorado.edu/program/data-science/coursera</t>
        </is>
      </c>
    </row>
    <row r="262" ht="60" customHeight="1">
      <c r="A262" s="29" t="inlineStr">
        <is>
          <t>NABCEP Veterans Pathway - solar PV certification exams</t>
        </is>
      </c>
      <c r="B262" s="30" t="inlineStr">
        <is>
          <t>Energy</t>
        </is>
      </c>
      <c r="C262" s="30" t="inlineStr">
        <is>
          <t>Energy</t>
        </is>
      </c>
      <c r="D262" s="31" t="n">
        <v>4</v>
      </c>
      <c r="E262" s="30" t="inlineStr">
        <is>
          <t>Leads to a proctored vendor or industry certification with solid employer recognition.</t>
        </is>
      </c>
      <c r="F262" s="30" t="inlineStr">
        <is>
          <t>Solar PV Installer; PV Installation Professional; Solar Technician</t>
        </is>
      </c>
      <c r="G262" s="32" t="inlineStr">
        <is>
          <t>Rolling</t>
        </is>
      </c>
      <c r="H262" s="33" t="n"/>
      <c r="I262" s="34">
        <f>IF(ISNUMBER(H262),H262-TODAY(),"")</f>
        <v/>
      </c>
      <c r="J262" s="32" t="inlineStr">
        <is>
          <t>Either</t>
        </is>
      </c>
      <c r="K262" s="32" t="inlineStr">
        <is>
          <t>No</t>
        </is>
      </c>
      <c r="L262" s="32" t="inlineStr">
        <is>
          <t>No</t>
        </is>
      </c>
      <c r="M262" s="32" t="inlineStr">
        <is>
          <t>No</t>
        </is>
      </c>
      <c r="N262" s="32" t="inlineStr">
        <is>
          <t>Check</t>
        </is>
      </c>
      <c r="O262" s="32" t="inlineStr">
        <is>
          <t>Yes</t>
        </is>
      </c>
      <c r="P262" s="32" t="inlineStr">
        <is>
          <t>No</t>
        </is>
      </c>
      <c r="Q262" s="32" t="inlineStr">
        <is>
          <t>No</t>
        </is>
      </c>
      <c r="R262" s="32" t="inlineStr">
        <is>
          <t>No</t>
        </is>
      </c>
      <c r="S262" s="32" t="inlineStr">
        <is>
          <t>No</t>
        </is>
      </c>
      <c r="T262" s="32" t="inlineStr">
        <is>
          <t>Any</t>
        </is>
      </c>
      <c r="U262" s="32" t="inlineStr">
        <is>
          <t>No</t>
        </is>
      </c>
      <c r="V262" s="32" t="inlineStr">
        <is>
          <t>No</t>
        </is>
      </c>
      <c r="W262" s="32" t="inlineStr">
        <is>
          <t>Online</t>
        </is>
      </c>
      <c r="X262" s="32" t="inlineStr">
        <is>
          <t>Paid</t>
        </is>
      </c>
      <c r="Y262" s="32" t="inlineStr">
        <is>
          <t>Yes</t>
        </is>
      </c>
      <c r="Z262" s="30" t="inlineStr">
        <is>
          <t>Cert</t>
        </is>
      </c>
      <c r="AA262" s="30" t="inlineStr">
        <is>
          <t>Energy</t>
        </is>
      </c>
      <c r="AB262" s="30" t="inlineStr">
        <is>
          <t>Veterans can qualify for NABCEP PV Associate, Installation Professional, Installer Specialist or Commissioning &amp; Maintenance exams through a veterans pathway</t>
        </is>
      </c>
      <c r="AC262" s="30" t="inlineStr">
        <is>
          <t>Exam fees apply; NABCEP PV credentials are GI Bill reimbursable (per IREC)</t>
        </is>
      </c>
      <c r="AD262" s="30" t="inlineStr">
        <is>
          <t>No</t>
        </is>
      </c>
      <c r="AE262" s="30" t="inlineStr">
        <is>
          <t>Proctored exams</t>
        </is>
      </c>
      <c r="AF262" s="30" t="inlineStr">
        <is>
          <t>Rolling / varies</t>
        </is>
      </c>
      <c r="AG262" s="30" t="inlineStr">
        <is>
          <t>Varies</t>
        </is>
      </c>
      <c r="AH262" s="30" t="inlineStr">
        <is>
          <t>Varies</t>
        </is>
      </c>
      <c r="AI262" s="30" t="inlineStr">
        <is>
          <t>Nationwide</t>
        </is>
      </c>
      <c r="AJ262" s="30" t="inlineStr">
        <is>
          <t>North American Board of Certified Energy Practitioners (NABCEP)</t>
        </is>
      </c>
      <c r="AK262" s="30" t="inlineStr">
        <is>
          <t>Veterans with a qualifying MOS and relevant experience</t>
        </is>
      </c>
      <c r="AL262" s="30" t="inlineStr">
        <is>
          <t>Verification: Oct 4, 2026 from the official page at the Full URL.</t>
        </is>
      </c>
      <c r="AM262" s="30" t="inlineStr">
        <is>
          <t>Unknown</t>
        </is>
      </c>
      <c r="AN262" s="32" t="inlineStr">
        <is>
          <t>Verified</t>
        </is>
      </c>
      <c r="AO262" s="32" t="inlineStr">
        <is>
          <t>Oct 4, 2026</t>
        </is>
      </c>
      <c r="AP262" s="35" t="inlineStr">
        <is>
          <t>Open</t>
        </is>
      </c>
      <c r="AQ262" s="30" t="inlineStr">
        <is>
          <t>https://www.nabcep.org/veterans-2/</t>
        </is>
      </c>
    </row>
    <row r="263" ht="60" customHeight="1">
      <c r="A263" s="36" t="inlineStr">
        <is>
          <t>Check Rudisill/Perkins extra GI Bill entitlement (up to 12 more months)</t>
        </is>
      </c>
      <c r="B263" s="37" t="inlineStr">
        <is>
          <t>Funding</t>
        </is>
      </c>
      <c r="C263" s="37" t="inlineStr">
        <is>
          <t>Funding</t>
        </is>
      </c>
      <c r="D263" s="38" t="n">
        <v>4</v>
      </c>
      <c r="E263" s="37" t="inlineStr">
        <is>
          <t>Can restore extra months of GI Bill entitlement for veterans with multiple qualifying service periods; value depends on what it funds.</t>
        </is>
      </c>
      <c r="F263" s="37" t="inlineStr">
        <is>
          <t>Depends on what it funds</t>
        </is>
      </c>
      <c r="G263" s="39" t="inlineStr">
        <is>
          <t>Rolling</t>
        </is>
      </c>
      <c r="H263" s="40" t="n"/>
      <c r="I263" s="41">
        <f>IF(ISNUMBER(H263),H263-TODAY(),"")</f>
        <v/>
      </c>
      <c r="J263" s="39" t="inlineStr">
        <is>
          <t>Yes</t>
        </is>
      </c>
      <c r="K263" s="39" t="inlineStr">
        <is>
          <t>No</t>
        </is>
      </c>
      <c r="L263" s="39" t="inlineStr">
        <is>
          <t>No</t>
        </is>
      </c>
      <c r="M263" s="39" t="inlineStr">
        <is>
          <t>No</t>
        </is>
      </c>
      <c r="N263" s="39" t="inlineStr">
        <is>
          <t>Check</t>
        </is>
      </c>
      <c r="O263" s="39" t="inlineStr">
        <is>
          <t>Yes</t>
        </is>
      </c>
      <c r="P263" s="39" t="inlineStr">
        <is>
          <t>No</t>
        </is>
      </c>
      <c r="Q263" s="39" t="inlineStr">
        <is>
          <t>No</t>
        </is>
      </c>
      <c r="R263" s="39" t="inlineStr">
        <is>
          <t>No</t>
        </is>
      </c>
      <c r="S263" s="39" t="inlineStr">
        <is>
          <t>No</t>
        </is>
      </c>
      <c r="T263" s="39" t="inlineStr">
        <is>
          <t>Any</t>
        </is>
      </c>
      <c r="U263" s="39" t="inlineStr">
        <is>
          <t>No</t>
        </is>
      </c>
      <c r="V263" s="39" t="inlineStr">
        <is>
          <t>No</t>
        </is>
      </c>
      <c r="W263" s="39" t="inlineStr">
        <is>
          <t>Check</t>
        </is>
      </c>
      <c r="X263" s="39" t="inlineStr">
        <is>
          <t>Free with benefit</t>
        </is>
      </c>
      <c r="Y263" s="39" t="inlineStr">
        <is>
          <t>Yes</t>
        </is>
      </c>
      <c r="Z263" s="37" t="inlineStr">
        <is>
          <t>Funding</t>
        </is>
      </c>
      <c r="AA263" s="37" t="inlineStr">
        <is>
          <t>Education Funding</t>
        </is>
      </c>
      <c r="AB263" s="37" t="inlineStr">
        <is>
          <t>Possible restoration of up to 48 total months of GI Bill (MGIB + Post-9/11) for veterans with qualifying periods of service</t>
        </is>
      </c>
      <c r="AC263" s="37" t="inlineStr">
        <is>
          <t>Free</t>
        </is>
      </c>
      <c r="AD263" s="37" t="inlineStr">
        <is>
          <t>Post-9/11 MHA if entitlement restored</t>
        </is>
      </c>
      <c r="AE263" s="37" t="inlineStr">
        <is>
          <t>N/A</t>
        </is>
      </c>
      <c r="AF263" s="37" t="inlineStr">
        <is>
          <t>Rolling (VA reviewing files automatically)</t>
        </is>
      </c>
      <c r="AG263" s="37" t="inlineStr">
        <is>
          <t>Rolling</t>
        </is>
      </c>
      <c r="AH263" s="37" t="inlineStr">
        <is>
          <t>N/A</t>
        </is>
      </c>
      <c r="AI263" s="37" t="inlineStr">
        <is>
          <t>Nationwide</t>
        </is>
      </c>
      <c r="AJ263" s="37" t="inlineStr">
        <is>
          <t>U.S. Department of Veterans Affairs</t>
        </is>
      </c>
      <c r="AK263" s="37" t="inlineStr">
        <is>
          <t>Separate qualifying service periods (e.g., reenlistments) or one long obligated period per Perkins (2025); no double counting</t>
        </is>
      </c>
      <c r="AL263" s="37" t="inlineStr">
        <is>
          <t>Ask VA (Department of Veterans Affairs) to review for Rudisill/Perkins; bring DD-214s and reenlistment contracts. | Verification: benefits.va.gov Rudisill page: VA reviewing automatically; no request needed.</t>
        </is>
      </c>
      <c r="AM263" s="37" t="inlineStr">
        <is>
          <t>888-442-4551 (GI Bill hotline)</t>
        </is>
      </c>
      <c r="AN263" s="39" t="inlineStr">
        <is>
          <t>Verified</t>
        </is>
      </c>
      <c r="AO263" s="39" t="inlineStr">
        <is>
          <t>Sep 30, 2026</t>
        </is>
      </c>
      <c r="AP263" s="42" t="inlineStr">
        <is>
          <t>Open</t>
        </is>
      </c>
      <c r="AQ263" s="37" t="inlineStr">
        <is>
          <t>https://benefits.va.gov/GIBILL/rudisill.asp</t>
        </is>
      </c>
    </row>
    <row r="264" ht="60" customHeight="1">
      <c r="A264" s="29" t="inlineStr">
        <is>
          <t>Edith Nourse Rogers STEM Scholarship</t>
        </is>
      </c>
      <c r="B264" s="30" t="inlineStr">
        <is>
          <t>Funding</t>
        </is>
      </c>
      <c r="C264" s="30" t="inlineStr">
        <is>
          <t>Funding</t>
        </is>
      </c>
      <c r="D264" s="31" t="n">
        <v>4</v>
      </c>
      <c r="E264" s="30" t="inlineStr">
        <is>
          <t>Up to 9 extra months of Post-9/11 GI Bill for eligible STEM students.</t>
        </is>
      </c>
      <c r="F264" s="30" t="inlineStr">
        <is>
          <t>Depends on what it funds</t>
        </is>
      </c>
      <c r="G264" s="32" t="inlineStr">
        <is>
          <t>Unknown</t>
        </is>
      </c>
      <c r="H264" s="33" t="inlineStr">
        <is>
          <t>Unknown</t>
        </is>
      </c>
      <c r="I264" s="34">
        <f>IF(ISNUMBER(H264),H264-TODAY(),"")</f>
        <v/>
      </c>
      <c r="J264" s="32" t="inlineStr">
        <is>
          <t>Yes</t>
        </is>
      </c>
      <c r="K264" s="32" t="inlineStr">
        <is>
          <t>No</t>
        </is>
      </c>
      <c r="L264" s="32" t="inlineStr">
        <is>
          <t>No</t>
        </is>
      </c>
      <c r="M264" s="32" t="inlineStr">
        <is>
          <t>No</t>
        </is>
      </c>
      <c r="N264" s="32" t="inlineStr">
        <is>
          <t>Check</t>
        </is>
      </c>
      <c r="O264" s="32" t="inlineStr">
        <is>
          <t>Yes</t>
        </is>
      </c>
      <c r="P264" s="32" t="inlineStr">
        <is>
          <t>Check</t>
        </is>
      </c>
      <c r="Q264" s="32" t="inlineStr">
        <is>
          <t>Yes</t>
        </is>
      </c>
      <c r="R264" s="32" t="inlineStr">
        <is>
          <t>No</t>
        </is>
      </c>
      <c r="S264" s="32" t="inlineStr">
        <is>
          <t>No</t>
        </is>
      </c>
      <c r="T264" s="32" t="inlineStr">
        <is>
          <t>Any</t>
        </is>
      </c>
      <c r="U264" s="32" t="inlineStr">
        <is>
          <t>No</t>
        </is>
      </c>
      <c r="V264" s="32" t="inlineStr">
        <is>
          <t>No</t>
        </is>
      </c>
      <c r="W264" s="32" t="inlineStr">
        <is>
          <t>Check</t>
        </is>
      </c>
      <c r="X264" s="32" t="inlineStr">
        <is>
          <t>Free with benefit</t>
        </is>
      </c>
      <c r="Y264" s="32" t="inlineStr">
        <is>
          <t>Yes</t>
        </is>
      </c>
      <c r="Z264" s="30" t="inlineStr">
        <is>
          <t>Funding</t>
        </is>
      </c>
      <c r="AA264" s="30" t="inlineStr">
        <is>
          <t>Education Funding</t>
        </is>
      </c>
      <c r="AB264" s="30" t="inlineStr">
        <is>
          <t>Up to 9 extra months of Post-9/11 GI Bill for STEM (Science, Technology, Engineering, and Math) degrees</t>
        </is>
      </c>
      <c r="AC264" s="30" t="inlineStr">
        <is>
          <t>Free</t>
        </is>
      </c>
      <c r="AD264" s="30" t="inlineStr">
        <is>
          <t>Post-9/11 rates</t>
        </is>
      </c>
      <c r="AE264" s="30" t="inlineStr">
        <is>
          <t>Varies</t>
        </is>
      </c>
      <c r="AF264" s="30" t="inlineStr">
        <is>
          <t>Unknown</t>
        </is>
      </c>
      <c r="AG264" s="30" t="inlineStr">
        <is>
          <t>Rolling</t>
        </is>
      </c>
      <c r="AH264" s="30" t="inlineStr">
        <is>
          <t>Up to 9 months</t>
        </is>
      </c>
      <c r="AI264" s="30" t="inlineStr">
        <is>
          <t>Nationwide</t>
        </is>
      </c>
      <c r="AJ264" s="30" t="inlineStr">
        <is>
          <t>U.S. Department of Veterans Affairs</t>
        </is>
      </c>
      <c r="AK264" s="30" t="inlineStr">
        <is>
          <t>Must be using/near exhaustion of Post-9/11 GI Bill and in undergrad STEM (or STEM degree + teaching cert)</t>
        </is>
      </c>
      <c r="AL264" s="30" t="inlineStr">
        <is>
          <t>Verification: Link live (HTTP 200); details from official page/search not fully re-confirmed.</t>
        </is>
      </c>
      <c r="AM264" s="30" t="inlineStr">
        <is>
          <t>888-442-4551</t>
        </is>
      </c>
      <c r="AN264" s="32" t="inlineStr">
        <is>
          <t>Partly</t>
        </is>
      </c>
      <c r="AO264" s="32" t="inlineStr">
        <is>
          <t>Sep 30, 2026</t>
        </is>
      </c>
      <c r="AP264" s="35" t="inlineStr">
        <is>
          <t>Open</t>
        </is>
      </c>
      <c r="AQ264" s="30" t="inlineStr">
        <is>
          <t>https://www.va.gov/education/other-va-education-benefits/stem-scholarship/</t>
        </is>
      </c>
    </row>
    <row r="265" ht="60" customHeight="1">
      <c r="A265" s="36" t="inlineStr">
        <is>
          <t>VA Licensing and Certification Test Reimbursement</t>
        </is>
      </c>
      <c r="B265" s="37" t="inlineStr">
        <is>
          <t>Funding</t>
        </is>
      </c>
      <c r="C265" s="37" t="inlineStr">
        <is>
          <t>Funding</t>
        </is>
      </c>
      <c r="D265" s="38" t="n">
        <v>4</v>
      </c>
      <c r="E265" s="37" t="inlineStr">
        <is>
          <t>Pays certification and license exam fees, charged against GI Bill entitlement.</t>
        </is>
      </c>
      <c r="F265" s="37" t="inlineStr">
        <is>
          <t>Depends on what it funds</t>
        </is>
      </c>
      <c r="G265" s="39" t="inlineStr">
        <is>
          <t>Rolling</t>
        </is>
      </c>
      <c r="H265" s="40" t="n"/>
      <c r="I265" s="41">
        <f>IF(ISNUMBER(H265),H265-TODAY(),"")</f>
        <v/>
      </c>
      <c r="J265" s="39" t="inlineStr">
        <is>
          <t>Yes</t>
        </is>
      </c>
      <c r="K265" s="39" t="inlineStr">
        <is>
          <t>No</t>
        </is>
      </c>
      <c r="L265" s="39" t="inlineStr">
        <is>
          <t>No</t>
        </is>
      </c>
      <c r="M265" s="39" t="inlineStr">
        <is>
          <t>No</t>
        </is>
      </c>
      <c r="N265" s="39" t="inlineStr">
        <is>
          <t>Check</t>
        </is>
      </c>
      <c r="O265" s="39" t="inlineStr">
        <is>
          <t>Yes</t>
        </is>
      </c>
      <c r="P265" s="39" t="inlineStr">
        <is>
          <t>Check</t>
        </is>
      </c>
      <c r="Q265" s="39" t="inlineStr">
        <is>
          <t>No</t>
        </is>
      </c>
      <c r="R265" s="39" t="inlineStr">
        <is>
          <t>No</t>
        </is>
      </c>
      <c r="S265" s="39" t="inlineStr">
        <is>
          <t>No</t>
        </is>
      </c>
      <c r="T265" s="39" t="inlineStr">
        <is>
          <t>Any</t>
        </is>
      </c>
      <c r="U265" s="39" t="inlineStr">
        <is>
          <t>No</t>
        </is>
      </c>
      <c r="V265" s="39" t="inlineStr">
        <is>
          <t>No</t>
        </is>
      </c>
      <c r="W265" s="39" t="inlineStr">
        <is>
          <t>Check</t>
        </is>
      </c>
      <c r="X265" s="39" t="inlineStr">
        <is>
          <t>Free with benefit</t>
        </is>
      </c>
      <c r="Y265" s="39" t="inlineStr">
        <is>
          <t>Yes</t>
        </is>
      </c>
      <c r="Z265" s="37" t="inlineStr">
        <is>
          <t>Funding</t>
        </is>
      </c>
      <c r="AA265" s="37" t="inlineStr">
        <is>
          <t>Education Funding</t>
        </is>
      </c>
      <c r="AB265" s="37" t="inlineStr">
        <is>
          <t>VA (Department of Veterans Affairs) pays cert/license exam fees (charged against GI Bill entitlement)</t>
        </is>
      </c>
      <c r="AC265" s="37" t="inlineStr">
        <is>
          <t>Free if entitlement remains</t>
        </is>
      </c>
      <c r="AD265" s="37" t="inlineStr">
        <is>
          <t>No</t>
        </is>
      </c>
      <c r="AE265" s="37" t="inlineStr">
        <is>
          <t>N/A</t>
        </is>
      </c>
      <c r="AF265" s="37" t="inlineStr">
        <is>
          <t>Unknown</t>
        </is>
      </c>
      <c r="AG265" s="37" t="inlineStr">
        <is>
          <t>Rolling</t>
        </is>
      </c>
      <c r="AH265" s="37" t="inlineStr">
        <is>
          <t>N/A</t>
        </is>
      </c>
      <c r="AI265" s="37" t="inlineStr">
        <is>
          <t>Nationwide</t>
        </is>
      </c>
      <c r="AJ265" s="37" t="inlineStr">
        <is>
          <t>U.S. Department of Veterans Affairs</t>
        </is>
      </c>
      <c r="AK265" s="37" t="inlineStr">
        <is>
          <t>Requires remaining GI Bill entitlement</t>
        </is>
      </c>
      <c r="AL265" s="37" t="inlineStr">
        <is>
          <t>Verification: Link live (HTTP 200); details from official page/search not fully re-confirmed. | Oct 4, 2026 check: contact number corrected to the GI Bill hotline shown on the VA page.</t>
        </is>
      </c>
      <c r="AM265" s="37" t="inlineStr">
        <is>
          <t>888-442-4551 (GI Bill hotline)</t>
        </is>
      </c>
      <c r="AN265" s="39" t="inlineStr">
        <is>
          <t>Partly</t>
        </is>
      </c>
      <c r="AO265" s="39" t="inlineStr">
        <is>
          <t>Oct 4, 2026</t>
        </is>
      </c>
      <c r="AP265" s="42" t="inlineStr">
        <is>
          <t>Open</t>
        </is>
      </c>
      <c r="AQ265" s="37" t="inlineStr">
        <is>
          <t>https://www.va.gov/education/about-gi-bill-benefits/how-to-use-benefits/licensing-and-certification-tests/</t>
        </is>
      </c>
    </row>
    <row r="266" ht="60" customHeight="1">
      <c r="A266" s="29" t="inlineStr">
        <is>
          <t>VA VET TEC 2.0</t>
        </is>
      </c>
      <c r="B266" s="30" t="inlineStr">
        <is>
          <t>Funding</t>
        </is>
      </c>
      <c r="C266" s="30" t="inlineStr">
        <is>
          <t>Funding; IT/Software; Career services</t>
        </is>
      </c>
      <c r="D266" s="31" t="n">
        <v>4</v>
      </c>
      <c r="E266" s="30" t="inlineStr">
        <is>
          <t>Major benefit that can pay for recognized degrees or certifications; value depends on what it funds.</t>
        </is>
      </c>
      <c r="F266" s="30" t="inlineStr">
        <is>
          <t>Depends on what it funds</t>
        </is>
      </c>
      <c r="G266" s="32" t="inlineStr">
        <is>
          <t>Rolling</t>
        </is>
      </c>
      <c r="H266" s="33" t="n"/>
      <c r="I266" s="34">
        <f>IF(ISNUMBER(H266),H266-TODAY(),"")</f>
        <v/>
      </c>
      <c r="J266" s="32" t="inlineStr">
        <is>
          <t>No</t>
        </is>
      </c>
      <c r="K266" s="32" t="inlineStr">
        <is>
          <t>No</t>
        </is>
      </c>
      <c r="L266" s="32" t="inlineStr">
        <is>
          <t>Yes</t>
        </is>
      </c>
      <c r="M266" s="32" t="inlineStr">
        <is>
          <t>No</t>
        </is>
      </c>
      <c r="N266" s="32" t="inlineStr">
        <is>
          <t>Yes</t>
        </is>
      </c>
      <c r="O266" s="32" t="inlineStr">
        <is>
          <t>Yes</t>
        </is>
      </c>
      <c r="P266" s="32" t="inlineStr">
        <is>
          <t>No</t>
        </is>
      </c>
      <c r="Q266" s="32" t="inlineStr">
        <is>
          <t>No</t>
        </is>
      </c>
      <c r="R266" s="32" t="inlineStr">
        <is>
          <t>No</t>
        </is>
      </c>
      <c r="S266" s="32" t="inlineStr">
        <is>
          <t>No</t>
        </is>
      </c>
      <c r="T266" s="32" t="inlineStr">
        <is>
          <t>Any</t>
        </is>
      </c>
      <c r="U266" s="32" t="inlineStr">
        <is>
          <t>No</t>
        </is>
      </c>
      <c r="V266" s="32" t="inlineStr">
        <is>
          <t>No</t>
        </is>
      </c>
      <c r="W266" s="32" t="inlineStr">
        <is>
          <t>Check</t>
        </is>
      </c>
      <c r="X266" s="32" t="inlineStr">
        <is>
          <t>Free with benefit</t>
        </is>
      </c>
      <c r="Y266" s="32" t="inlineStr">
        <is>
          <t>Yes</t>
        </is>
      </c>
      <c r="Z266" s="30" t="inlineStr">
        <is>
          <t>Funding</t>
        </is>
      </c>
      <c r="AA266" s="30" t="inlineStr">
        <is>
          <t>Information Technology, Education Funding, Career Transition</t>
        </is>
      </c>
      <c r="AB266" s="30" t="inlineStr">
        <is>
          <t>High-tech training at approved providers with housing allowance</t>
        </is>
      </c>
      <c r="AC266" s="30" t="inlineStr">
        <is>
          <t>Free (VA pays provider)</t>
        </is>
      </c>
      <c r="AD266" s="30" t="inlineStr">
        <is>
          <t>Monthly housing allowance (MHA) while attending</t>
        </is>
      </c>
      <c r="AE266" s="30" t="inlineStr">
        <is>
          <t>Varies by provider</t>
        </is>
      </c>
      <c r="AF266" s="30" t="inlineStr">
        <is>
          <t>Unknown</t>
        </is>
      </c>
      <c r="AG266" s="30" t="inlineStr">
        <is>
          <t>Rolling (funding limited)</t>
        </is>
      </c>
      <c r="AH266" s="30" t="inlineStr">
        <is>
          <t>Varies</t>
        </is>
      </c>
      <c r="AI266" s="30" t="inlineStr">
        <is>
          <t>Nationwide</t>
        </is>
      </c>
      <c r="AJ266" s="30" t="inlineStr">
        <is>
          <t>U.S. Department of Veterans Affairs</t>
        </is>
      </c>
      <c r="AK266" s="30" t="inlineStr">
        <is>
          <t>Veterans (other than dishonorable discharge) or active duty within 180 days of separation; at least 36 months of active duty; under age 62; VET TEC 2.0 entitlement</t>
        </is>
      </c>
      <c r="AL266" s="30" t="inlineStr">
        <is>
          <t>Verification: Link live (HTTP 200); details from official page/search not fully re-confirmed. | Oct 4, 2026 check: VA VET TEC 2.0 page (updated Oct 1, 2026) lists 4,000 openings; some providers are approved for distance learning.</t>
        </is>
      </c>
      <c r="AM266" s="30" t="inlineStr">
        <is>
          <t>888-442-4551</t>
        </is>
      </c>
      <c r="AN266" s="32" t="inlineStr">
        <is>
          <t>Verified</t>
        </is>
      </c>
      <c r="AO266" s="32" t="inlineStr">
        <is>
          <t>Oct 4, 2026</t>
        </is>
      </c>
      <c r="AP266" s="35" t="inlineStr">
        <is>
          <t>Open</t>
        </is>
      </c>
      <c r="AQ266" s="30" t="inlineStr">
        <is>
          <t>https://www.va.gov/education/other-va-education-benefits/vet-tec-2/</t>
        </is>
      </c>
    </row>
    <row r="267" ht="60" customHeight="1">
      <c r="A267" s="36" t="inlineStr">
        <is>
          <t>Veteran Readiness and Employment (VR&amp;E, Chapter 31)</t>
        </is>
      </c>
      <c r="B267" s="37" t="inlineStr">
        <is>
          <t>Funding</t>
        </is>
      </c>
      <c r="C267" s="37" t="inlineStr">
        <is>
          <t>Funding; Career services</t>
        </is>
      </c>
      <c r="D267" s="38" t="n">
        <v>4</v>
      </c>
      <c r="E267" s="37" t="inlineStr">
        <is>
          <t>Major benefit that can pay for recognized degrees or certifications; value depends on what it funds.</t>
        </is>
      </c>
      <c r="F267" s="37" t="inlineStr">
        <is>
          <t>Depends on what it funds</t>
        </is>
      </c>
      <c r="G267" s="39" t="inlineStr">
        <is>
          <t>Rolling</t>
        </is>
      </c>
      <c r="H267" s="40" t="n"/>
      <c r="I267" s="41">
        <f>IF(ISNUMBER(H267),H267-TODAY(),"")</f>
        <v/>
      </c>
      <c r="J267" s="39" t="inlineStr">
        <is>
          <t>No</t>
        </is>
      </c>
      <c r="K267" s="39" t="inlineStr">
        <is>
          <t>Yes</t>
        </is>
      </c>
      <c r="L267" s="39" t="inlineStr">
        <is>
          <t>No</t>
        </is>
      </c>
      <c r="M267" s="39" t="inlineStr">
        <is>
          <t>No</t>
        </is>
      </c>
      <c r="N267" s="39" t="inlineStr">
        <is>
          <t>Check</t>
        </is>
      </c>
      <c r="O267" s="39" t="inlineStr">
        <is>
          <t>Yes</t>
        </is>
      </c>
      <c r="P267" s="39" t="inlineStr">
        <is>
          <t>Check</t>
        </is>
      </c>
      <c r="Q267" s="39" t="inlineStr">
        <is>
          <t>No</t>
        </is>
      </c>
      <c r="R267" s="39" t="inlineStr">
        <is>
          <t>Yes</t>
        </is>
      </c>
      <c r="S267" s="39" t="inlineStr">
        <is>
          <t>No</t>
        </is>
      </c>
      <c r="T267" s="39" t="inlineStr">
        <is>
          <t>Any</t>
        </is>
      </c>
      <c r="U267" s="39" t="inlineStr">
        <is>
          <t>No</t>
        </is>
      </c>
      <c r="V267" s="39" t="inlineStr">
        <is>
          <t>No</t>
        </is>
      </c>
      <c r="W267" s="39" t="inlineStr">
        <is>
          <t>Hybrid</t>
        </is>
      </c>
      <c r="X267" s="39" t="inlineStr">
        <is>
          <t>Free with benefit</t>
        </is>
      </c>
      <c r="Y267" s="39" t="inlineStr">
        <is>
          <t>Yes</t>
        </is>
      </c>
      <c r="Z267" s="37" t="inlineStr">
        <is>
          <t>Funding</t>
        </is>
      </c>
      <c r="AA267" s="37" t="inlineStr">
        <is>
          <t>Education Funding, Disability Benefits, Career Transition</t>
        </is>
      </c>
      <c r="AB267" s="37" t="inlineStr">
        <is>
          <t>Full tuition, fees, books, supplies, tools (laptop), tutoring for degrees/certs aligned to a suitable career goal; also job placement and Self-Employment track</t>
        </is>
      </c>
      <c r="AC267" s="37" t="inlineStr">
        <is>
          <t>Free</t>
        </is>
      </c>
      <c r="AD267" s="37" t="inlineStr">
        <is>
          <t>Monthly subsistence allowance while in training (rate depends on rate of pursuit/dependents)</t>
        </is>
      </c>
      <c r="AE267" s="37" t="inlineStr">
        <is>
          <t>Any approved format incl. online</t>
        </is>
      </c>
      <c r="AF267" s="37" t="inlineStr">
        <is>
          <t>Unknown</t>
        </is>
      </c>
      <c r="AG267" s="37" t="inlineStr">
        <is>
          <t>Rolling</t>
        </is>
      </c>
      <c r="AH267" s="37" t="inlineStr">
        <is>
          <t>Up to 48 months of services (extendable)</t>
        </is>
      </c>
      <c r="AI267" s="37" t="inlineStr">
        <is>
          <t>Nationwide (Winston-Salem RO for NC)</t>
        </is>
      </c>
      <c r="AJ267" s="37" t="inlineStr">
        <is>
          <t>U.S. Department of Veterans Affairs</t>
        </is>
      </c>
      <c r="AK267" s="37" t="inlineStr">
        <is>
          <t>Honorable/other than dishonorable; 10%+ SC (service-connected) rating with employment handicap. Discharged before 1/1/2013: 12-year basic period, extendable if Serious Employment Handicap (SEH) found</t>
        </is>
      </c>
      <c r="AL267" s="37" t="inlineStr">
        <is>
          <t>Verification: VA (Department of Veterans Affairs) VR&amp;E (Veteran Readiness and Employment) eligibility page (via search): 12-year period, SEH (Serious Employment Handicap) extension.</t>
        </is>
      </c>
      <c r="AM267" s="37" t="inlineStr">
        <is>
          <t>800-827-1000; apply VA Form 28-1900</t>
        </is>
      </c>
      <c r="AN267" s="39" t="inlineStr">
        <is>
          <t>Verified</t>
        </is>
      </c>
      <c r="AO267" s="39" t="inlineStr">
        <is>
          <t>Sep 30, 2026</t>
        </is>
      </c>
      <c r="AP267" s="42" t="inlineStr">
        <is>
          <t>Open</t>
        </is>
      </c>
      <c r="AQ267" s="37" t="inlineStr">
        <is>
          <t>https://www.va.gov/careers-employment/vocational-rehabilitation/</t>
        </is>
      </c>
    </row>
    <row r="268" ht="60" customHeight="1">
      <c r="A268" s="29" t="inlineStr">
        <is>
          <t>Jefferson-Lewis BOCES Army Medic to Practical Nursing (New York)</t>
        </is>
      </c>
      <c r="B268" s="30" t="inlineStr">
        <is>
          <t>Healthcare</t>
        </is>
      </c>
      <c r="C268" s="30" t="inlineStr">
        <is>
          <t>Healthcare; Degree</t>
        </is>
      </c>
      <c r="D268" s="31" t="n">
        <v>4</v>
      </c>
      <c r="E268" s="30" t="inlineStr">
        <is>
          <t>Leads to a state or federal license required to work in the field.</t>
        </is>
      </c>
      <c r="F268" s="30" t="inlineStr">
        <is>
          <t>Licensed Practical Nurse (LPN)</t>
        </is>
      </c>
      <c r="G268" s="32" t="inlineStr">
        <is>
          <t>Rolling</t>
        </is>
      </c>
      <c r="H268" s="33" t="n"/>
      <c r="I268" s="34">
        <f>IF(ISNUMBER(H268),H268-TODAY(),"")</f>
        <v/>
      </c>
      <c r="J268" s="32" t="inlineStr">
        <is>
          <t>Either</t>
        </is>
      </c>
      <c r="K268" s="32" t="inlineStr">
        <is>
          <t>Check</t>
        </is>
      </c>
      <c r="L268" s="32" t="inlineStr">
        <is>
          <t>No</t>
        </is>
      </c>
      <c r="M268" s="32" t="inlineStr">
        <is>
          <t>No</t>
        </is>
      </c>
      <c r="N268" s="32" t="inlineStr">
        <is>
          <t>Yes</t>
        </is>
      </c>
      <c r="O268" s="32" t="inlineStr">
        <is>
          <t>Yes</t>
        </is>
      </c>
      <c r="P268" s="32" t="inlineStr">
        <is>
          <t>No</t>
        </is>
      </c>
      <c r="Q268" s="32" t="inlineStr">
        <is>
          <t>No</t>
        </is>
      </c>
      <c r="R268" s="32" t="inlineStr">
        <is>
          <t>No</t>
        </is>
      </c>
      <c r="S268" s="32" t="inlineStr">
        <is>
          <t>No</t>
        </is>
      </c>
      <c r="T268" s="32" t="inlineStr">
        <is>
          <t>Any</t>
        </is>
      </c>
      <c r="U268" s="32" t="inlineStr">
        <is>
          <t>No</t>
        </is>
      </c>
      <c r="V268" s="32" t="inlineStr">
        <is>
          <t>No</t>
        </is>
      </c>
      <c r="W268" s="32" t="inlineStr">
        <is>
          <t>In-person</t>
        </is>
      </c>
      <c r="X268" s="32" t="inlineStr">
        <is>
          <t>Paid</t>
        </is>
      </c>
      <c r="Y268" s="32" t="inlineStr">
        <is>
          <t>Yes</t>
        </is>
      </c>
      <c r="Z268" s="30" t="inlineStr">
        <is>
          <t>Degree</t>
        </is>
      </c>
      <c r="AA268" s="30" t="inlineStr">
        <is>
          <t>Healthcare</t>
        </is>
      </c>
      <c r="AB268" s="30" t="inlineStr">
        <is>
          <t>Accelerated 5-month practical nursing program for military medics, leading to NCLEX-PN eligibility and NY LPN licensure</t>
        </is>
      </c>
      <c r="AC268" s="30" t="inlineStr">
        <is>
          <t>Tuition (grants available); eligible for veterans education benefits</t>
        </is>
      </c>
      <c r="AD268" s="30" t="inlineStr">
        <is>
          <t>No</t>
        </is>
      </c>
      <c r="AE268" s="30" t="inlineStr">
        <is>
          <t>In person</t>
        </is>
      </c>
      <c r="AF268" s="30" t="inlineStr">
        <is>
          <t>Rolling / varies</t>
        </is>
      </c>
      <c r="AG268" s="30" t="inlineStr">
        <is>
          <t>Varies</t>
        </is>
      </c>
      <c r="AH268" s="30" t="inlineStr">
        <is>
          <t>5 months</t>
        </is>
      </c>
      <c r="AI268" s="30" t="inlineStr">
        <is>
          <t>Watertown, NY (near Fort Drum)</t>
        </is>
      </c>
      <c r="AJ268" s="30" t="inlineStr">
        <is>
          <t>Jefferson-Lewis BOCES Adult Education</t>
        </is>
      </c>
      <c r="AK268" s="30" t="inlineStr">
        <is>
          <t>Military medics with recognized military medical training; TEAS score required</t>
        </is>
      </c>
      <c r="AL268" s="30" t="inlineStr">
        <is>
          <t>Verification: Oct 4, 2026 from the official page at the Full URL.</t>
        </is>
      </c>
      <c r="AM268" s="30" t="inlineStr">
        <is>
          <t>Unknown</t>
        </is>
      </c>
      <c r="AN268" s="32" t="inlineStr">
        <is>
          <t>Verified</t>
        </is>
      </c>
      <c r="AO268" s="32" t="inlineStr">
        <is>
          <t>Oct 4, 2026</t>
        </is>
      </c>
      <c r="AP268" s="35" t="inlineStr">
        <is>
          <t>Open</t>
        </is>
      </c>
      <c r="AQ268" s="30" t="inlineStr">
        <is>
          <t>https://www.boces.com/adult/army-medic-to-practical-nursing</t>
        </is>
      </c>
    </row>
    <row r="269" ht="60" customHeight="1">
      <c r="A269" s="36" t="inlineStr">
        <is>
          <t>VR&amp;E Special Employer Incentive (SEI)</t>
        </is>
      </c>
      <c r="B269" s="37" t="inlineStr">
        <is>
          <t>Career services</t>
        </is>
      </c>
      <c r="C269" s="37" t="inlineStr">
        <is>
          <t>Career services; Funding</t>
        </is>
      </c>
      <c r="D269" s="38" t="n">
        <v>3</v>
      </c>
      <c r="E269" s="37" t="inlineStr">
        <is>
          <t>Hiring pathway; no credential, but can shorten the time to a job offer.</t>
        </is>
      </c>
      <c r="F269" s="37" t="inlineStr">
        <is>
          <t>Depends on your target role (job-search support)</t>
        </is>
      </c>
      <c r="G269" s="39" t="inlineStr">
        <is>
          <t>Rolling</t>
        </is>
      </c>
      <c r="H269" s="40" t="n"/>
      <c r="I269" s="41">
        <f>IF(ISNUMBER(H269),H269-TODAY(),"")</f>
        <v/>
      </c>
      <c r="J269" s="39" t="inlineStr">
        <is>
          <t>No</t>
        </is>
      </c>
      <c r="K269" s="39" t="inlineStr">
        <is>
          <t>Yes</t>
        </is>
      </c>
      <c r="L269" s="39" t="inlineStr">
        <is>
          <t>No</t>
        </is>
      </c>
      <c r="M269" s="39" t="inlineStr">
        <is>
          <t>No</t>
        </is>
      </c>
      <c r="N269" s="39" t="inlineStr">
        <is>
          <t>Check</t>
        </is>
      </c>
      <c r="O269" s="39" t="inlineStr">
        <is>
          <t>Yes</t>
        </is>
      </c>
      <c r="P269" s="39" t="inlineStr">
        <is>
          <t>No</t>
        </is>
      </c>
      <c r="Q269" s="39" t="inlineStr">
        <is>
          <t>No</t>
        </is>
      </c>
      <c r="R269" s="39" t="inlineStr">
        <is>
          <t>Yes</t>
        </is>
      </c>
      <c r="S269" s="39" t="inlineStr">
        <is>
          <t>No</t>
        </is>
      </c>
      <c r="T269" s="39" t="inlineStr">
        <is>
          <t>Any</t>
        </is>
      </c>
      <c r="U269" s="39" t="inlineStr">
        <is>
          <t>No</t>
        </is>
      </c>
      <c r="V269" s="39" t="inlineStr">
        <is>
          <t>No</t>
        </is>
      </c>
      <c r="W269" s="39" t="inlineStr">
        <is>
          <t>Check</t>
        </is>
      </c>
      <c r="X269" s="39" t="inlineStr">
        <is>
          <t>Free with benefit</t>
        </is>
      </c>
      <c r="Y269" s="39" t="inlineStr">
        <is>
          <t>Yes</t>
        </is>
      </c>
      <c r="Z269" s="37" t="inlineStr">
        <is>
          <t>Fellowship</t>
        </is>
      </c>
      <c r="AA269" s="37" t="inlineStr">
        <is>
          <t>Education Funding, Disability Benefits, Career Transition</t>
        </is>
      </c>
      <c r="AB269" s="37" t="inlineStr">
        <is>
          <t>VA (Department of Veterans Affairs) reimburses employer up to 50% of salary for up to 6 months for hiring an eligible VR&amp;E (Veteran Readiness and Employment) veteran</t>
        </is>
      </c>
      <c r="AC269" s="37" t="inlineStr">
        <is>
          <t>Free</t>
        </is>
      </c>
      <c r="AD269" s="37" t="inlineStr">
        <is>
          <t>Employer paid salary (subsidized)</t>
        </is>
      </c>
      <c r="AE269" s="37" t="inlineStr">
        <is>
          <t>Varies</t>
        </is>
      </c>
      <c r="AF269" s="37" t="inlineStr">
        <is>
          <t>Unknown</t>
        </is>
      </c>
      <c r="AG269" s="37" t="inlineStr">
        <is>
          <t>Rolling</t>
        </is>
      </c>
      <c r="AH269" s="37" t="inlineStr">
        <is>
          <t>Up to 6 months subsidy</t>
        </is>
      </c>
      <c r="AI269" s="37" t="inlineStr">
        <is>
          <t>Nationwide</t>
        </is>
      </c>
      <c r="AJ269" s="37" t="inlineStr">
        <is>
          <t>U.S. Department of Veterans Affairs</t>
        </is>
      </c>
      <c r="AK269" s="37" t="inlineStr">
        <is>
          <t>Veterans in VR&amp;E (Veteran Readiness and Employment) program who face hiring challenges</t>
        </is>
      </c>
      <c r="AL269" s="37" t="inlineStr">
        <is>
          <t>Verification: Link live (HTTP 200); details from official page/search not fully re-confirmed.</t>
        </is>
      </c>
      <c r="AM269" s="37" t="inlineStr">
        <is>
          <t>VR&amp;E counselor</t>
        </is>
      </c>
      <c r="AN269" s="39" t="inlineStr">
        <is>
          <t>Partly</t>
        </is>
      </c>
      <c r="AO269" s="39" t="inlineStr">
        <is>
          <t>Sep 30, 2026</t>
        </is>
      </c>
      <c r="AP269" s="42" t="inlineStr">
        <is>
          <t>Open</t>
        </is>
      </c>
      <c r="AQ269" s="37" t="inlineStr">
        <is>
          <t>https://www.va.gov/careers-employment/vocational-rehabilitation/programs/</t>
        </is>
      </c>
    </row>
    <row r="270" ht="60" customHeight="1">
      <c r="A270" s="29" t="inlineStr">
        <is>
          <t>VR&amp;E Self-Employment Track</t>
        </is>
      </c>
      <c r="B270" s="30" t="inlineStr">
        <is>
          <t>Entrepreneurship</t>
        </is>
      </c>
      <c r="C270" s="30" t="inlineStr">
        <is>
          <t>Entrepreneurship; Funding; Career services</t>
        </is>
      </c>
      <c r="D270" s="31" t="n">
        <v>3</v>
      </c>
      <c r="E270" s="30" t="inlineStr">
        <is>
          <t>VR&amp;E-funded business planning, training and possibly startup equipment for approved self-employment.</t>
        </is>
      </c>
      <c r="F270" s="30" t="inlineStr">
        <is>
          <t>Founder / Small Business Owner; Business Development Manager</t>
        </is>
      </c>
      <c r="G270" s="32" t="inlineStr">
        <is>
          <t>Rolling</t>
        </is>
      </c>
      <c r="H270" s="33" t="n"/>
      <c r="I270" s="34">
        <f>IF(ISNUMBER(H270),H270-TODAY(),"")</f>
        <v/>
      </c>
      <c r="J270" s="32" t="inlineStr">
        <is>
          <t>No</t>
        </is>
      </c>
      <c r="K270" s="32" t="inlineStr">
        <is>
          <t>Yes</t>
        </is>
      </c>
      <c r="L270" s="32" t="inlineStr">
        <is>
          <t>No</t>
        </is>
      </c>
      <c r="M270" s="32" t="inlineStr">
        <is>
          <t>No</t>
        </is>
      </c>
      <c r="N270" s="32" t="inlineStr">
        <is>
          <t>Check</t>
        </is>
      </c>
      <c r="O270" s="32" t="inlineStr">
        <is>
          <t>Yes</t>
        </is>
      </c>
      <c r="P270" s="32" t="inlineStr">
        <is>
          <t>No</t>
        </is>
      </c>
      <c r="Q270" s="32" t="inlineStr">
        <is>
          <t>No</t>
        </is>
      </c>
      <c r="R270" s="32" t="inlineStr">
        <is>
          <t>Yes</t>
        </is>
      </c>
      <c r="S270" s="32" t="inlineStr">
        <is>
          <t>No</t>
        </is>
      </c>
      <c r="T270" s="32" t="inlineStr">
        <is>
          <t>Any</t>
        </is>
      </c>
      <c r="U270" s="32" t="inlineStr">
        <is>
          <t>No</t>
        </is>
      </c>
      <c r="V270" s="32" t="inlineStr">
        <is>
          <t>No</t>
        </is>
      </c>
      <c r="W270" s="32" t="inlineStr">
        <is>
          <t>Check</t>
        </is>
      </c>
      <c r="X270" s="32" t="inlineStr">
        <is>
          <t>Free with benefit</t>
        </is>
      </c>
      <c r="Y270" s="32" t="inlineStr">
        <is>
          <t>Yes</t>
        </is>
      </c>
      <c r="Z270" s="30" t="inlineStr">
        <is>
          <t>Funding</t>
        </is>
      </c>
      <c r="AA270" s="30" t="inlineStr">
        <is>
          <t>Entrepreneurship, Education Funding, Disability Benefits, Career Transition</t>
        </is>
      </c>
      <c r="AB270" s="30" t="inlineStr">
        <is>
          <t>Business plan development, training, and possibly startup equipment/supplies for approved self-employment</t>
        </is>
      </c>
      <c r="AC270" s="30" t="inlineStr">
        <is>
          <t>Free</t>
        </is>
      </c>
      <c r="AD270" s="30" t="inlineStr">
        <is>
          <t>Subsistence possible during training phase</t>
        </is>
      </c>
      <c r="AE270" s="30" t="inlineStr">
        <is>
          <t>Varies</t>
        </is>
      </c>
      <c r="AF270" s="30" t="inlineStr">
        <is>
          <t>Unknown</t>
        </is>
      </c>
      <c r="AG270" s="30" t="inlineStr">
        <is>
          <t>Rolling</t>
        </is>
      </c>
      <c r="AH270" s="30" t="inlineStr">
        <is>
          <t>Varies</t>
        </is>
      </c>
      <c r="AI270" s="30" t="inlineStr">
        <is>
          <t>Nationwide</t>
        </is>
      </c>
      <c r="AJ270" s="30" t="inlineStr">
        <is>
          <t>U.S. Department of Veterans Affairs</t>
        </is>
      </c>
      <c r="AK270" s="30" t="inlineStr">
        <is>
          <t>VR&amp;E (Veteran Readiness and Employment) entitlement; feasibility analysis; Category I (most severely disabled) can get more support</t>
        </is>
      </c>
      <c r="AL270" s="30" t="inlineStr">
        <is>
          <t>Verification: VA (Department of Veterans Affairs) Self-Employment track page live with eligibility.</t>
        </is>
      </c>
      <c r="AM270" s="30" t="inlineStr">
        <is>
          <t>VR&amp;E counselor</t>
        </is>
      </c>
      <c r="AN270" s="32" t="inlineStr">
        <is>
          <t>Verified</t>
        </is>
      </c>
      <c r="AO270" s="32" t="inlineStr">
        <is>
          <t>Sep 30, 2026</t>
        </is>
      </c>
      <c r="AP270" s="35" t="inlineStr">
        <is>
          <t>Open</t>
        </is>
      </c>
      <c r="AQ270" s="30" t="inlineStr">
        <is>
          <t>https://www.va.gov/careers-employment/vocational-rehabilitation/programs/self-employment/</t>
        </is>
      </c>
    </row>
    <row r="271" ht="60" customHeight="1">
      <c r="A271" s="36" t="inlineStr">
        <is>
          <t>Stepful healthcare training (medical assistant, pharmacy tech) via Army/Air Force CA or MyCAA</t>
        </is>
      </c>
      <c r="B271" s="37" t="inlineStr">
        <is>
          <t>Healthcare</t>
        </is>
      </c>
      <c r="C271" s="37" t="inlineStr">
        <is>
          <t>Healthcare</t>
        </is>
      </c>
      <c r="D271" s="38" t="n">
        <v>3</v>
      </c>
      <c r="E271" s="37" t="inlineStr">
        <is>
          <t>Online prep for recognized allied-health certification exams, paid by military benefits.</t>
        </is>
      </c>
      <c r="F271" s="37" t="inlineStr">
        <is>
          <t>Medical Assistant; Pharmacy Technician</t>
        </is>
      </c>
      <c r="G271" s="39" t="inlineStr">
        <is>
          <t>Rolling</t>
        </is>
      </c>
      <c r="H271" s="40" t="n"/>
      <c r="I271" s="41">
        <f>IF(ISNUMBER(H271),H271-TODAY(),"")</f>
        <v/>
      </c>
      <c r="J271" s="39" t="inlineStr">
        <is>
          <t>No</t>
        </is>
      </c>
      <c r="K271" s="39" t="inlineStr">
        <is>
          <t>No</t>
        </is>
      </c>
      <c r="L271" s="39" t="inlineStr">
        <is>
          <t>No</t>
        </is>
      </c>
      <c r="M271" s="39" t="inlineStr">
        <is>
          <t>No</t>
        </is>
      </c>
      <c r="N271" s="39" t="inlineStr">
        <is>
          <t>Yes</t>
        </is>
      </c>
      <c r="O271" s="39" t="inlineStr">
        <is>
          <t>Check</t>
        </is>
      </c>
      <c r="P271" s="39" t="inlineStr">
        <is>
          <t>Yes</t>
        </is>
      </c>
      <c r="Q271" s="39" t="inlineStr">
        <is>
          <t>No</t>
        </is>
      </c>
      <c r="R271" s="39" t="inlineStr">
        <is>
          <t>No</t>
        </is>
      </c>
      <c r="S271" s="39" t="inlineStr">
        <is>
          <t>No</t>
        </is>
      </c>
      <c r="T271" s="39" t="inlineStr">
        <is>
          <t>Any</t>
        </is>
      </c>
      <c r="U271" s="39" t="inlineStr">
        <is>
          <t>No</t>
        </is>
      </c>
      <c r="V271" s="39" t="inlineStr">
        <is>
          <t>No</t>
        </is>
      </c>
      <c r="W271" s="39" t="inlineStr">
        <is>
          <t>Online</t>
        </is>
      </c>
      <c r="X271" s="39" t="inlineStr">
        <is>
          <t>Free with benefit</t>
        </is>
      </c>
      <c r="Y271" s="39" t="inlineStr">
        <is>
          <t>Yes</t>
        </is>
      </c>
      <c r="Z271" s="37" t="inlineStr">
        <is>
          <t>Bootcamp</t>
        </is>
      </c>
      <c r="AA271" s="37" t="inlineStr">
        <is>
          <t>Healthcare</t>
        </is>
      </c>
      <c r="AB271" s="37" t="inlineStr">
        <is>
          <t>Online medical assistant and pharmacy technician training toward certification; can be fully covered by Army CA ($4,000) or Air Force CA ($4,500); spouses can use MyCAA (up to $2,000)</t>
        </is>
      </c>
      <c r="AC271" s="37" t="inlineStr">
        <is>
          <t>Covered by Credentialing Assistance or MyCAA</t>
        </is>
      </c>
      <c r="AD271" s="37" t="inlineStr">
        <is>
          <t>No</t>
        </is>
      </c>
      <c r="AE271" s="37" t="inlineStr">
        <is>
          <t>Online</t>
        </is>
      </c>
      <c r="AF271" s="37" t="inlineStr">
        <is>
          <t>Rolling / varies</t>
        </is>
      </c>
      <c r="AG271" s="37" t="inlineStr">
        <is>
          <t>Varies</t>
        </is>
      </c>
      <c r="AH271" s="37" t="inlineStr">
        <is>
          <t>Several months</t>
        </is>
      </c>
      <c r="AI271" s="37" t="inlineStr">
        <is>
          <t>Nationwide</t>
        </is>
      </c>
      <c r="AJ271" s="37" t="inlineStr">
        <is>
          <t>Stepful</t>
        </is>
      </c>
      <c r="AK271" s="37" t="inlineStr">
        <is>
          <t>Army and Air Force service members using Credentialing Assistance; military spouses using MyCAA</t>
        </is>
      </c>
      <c r="AL271" s="37" t="inlineStr">
        <is>
          <t>Verification: Oct 4, 2026 from the official page at the Full URL.</t>
        </is>
      </c>
      <c r="AM271" s="37" t="inlineStr">
        <is>
          <t>Unknown</t>
        </is>
      </c>
      <c r="AN271" s="39" t="inlineStr">
        <is>
          <t>Verified</t>
        </is>
      </c>
      <c r="AO271" s="39" t="inlineStr">
        <is>
          <t>Oct 4, 2026</t>
        </is>
      </c>
      <c r="AP271" s="42" t="inlineStr">
        <is>
          <t>Open</t>
        </is>
      </c>
      <c r="AQ271" s="37" t="inlineStr">
        <is>
          <t>https://www.stepful.com/post/programs-for-military-members-spouses-to-get-free-healthcare-training-certifications</t>
        </is>
      </c>
    </row>
    <row r="272" ht="60" customHeight="1">
      <c r="A272" s="29" t="inlineStr">
        <is>
          <t>Lincoln Electric Welding School for veterans (GI Bill)</t>
        </is>
      </c>
      <c r="B272" s="30" t="inlineStr">
        <is>
          <t>Skilled trades</t>
        </is>
      </c>
      <c r="C272" s="30" t="inlineStr">
        <is>
          <t>Skilled trades</t>
        </is>
      </c>
      <c r="D272" s="31" t="n">
        <v>3</v>
      </c>
      <c r="E272" s="30" t="inlineStr">
        <is>
          <t>Hands-on trade training with industry safety and skills certificates and job placement help.</t>
        </is>
      </c>
      <c r="F272" s="30" t="inlineStr">
        <is>
          <t>Welder; Welding Technologist; Robotic Welding Technician</t>
        </is>
      </c>
      <c r="G272" s="32" t="inlineStr">
        <is>
          <t>Rolling</t>
        </is>
      </c>
      <c r="H272" s="33" t="n"/>
      <c r="I272" s="34">
        <f>IF(ISNUMBER(H272),H272-TODAY(),"")</f>
        <v/>
      </c>
      <c r="J272" s="32" t="inlineStr">
        <is>
          <t>Either</t>
        </is>
      </c>
      <c r="K272" s="32" t="inlineStr">
        <is>
          <t>No</t>
        </is>
      </c>
      <c r="L272" s="32" t="inlineStr">
        <is>
          <t>No</t>
        </is>
      </c>
      <c r="M272" s="32" t="inlineStr">
        <is>
          <t>No</t>
        </is>
      </c>
      <c r="N272" s="32" t="inlineStr">
        <is>
          <t>Yes</t>
        </is>
      </c>
      <c r="O272" s="32" t="inlineStr">
        <is>
          <t>Yes</t>
        </is>
      </c>
      <c r="P272" s="32" t="inlineStr">
        <is>
          <t>Check</t>
        </is>
      </c>
      <c r="Q272" s="32" t="inlineStr">
        <is>
          <t>No</t>
        </is>
      </c>
      <c r="R272" s="32" t="inlineStr">
        <is>
          <t>No</t>
        </is>
      </c>
      <c r="S272" s="32" t="inlineStr">
        <is>
          <t>No</t>
        </is>
      </c>
      <c r="T272" s="32" t="inlineStr">
        <is>
          <t>Any</t>
        </is>
      </c>
      <c r="U272" s="32" t="inlineStr">
        <is>
          <t>No</t>
        </is>
      </c>
      <c r="V272" s="32" t="inlineStr">
        <is>
          <t>No</t>
        </is>
      </c>
      <c r="W272" s="32" t="inlineStr">
        <is>
          <t>In-person</t>
        </is>
      </c>
      <c r="X272" s="32" t="inlineStr">
        <is>
          <t>Paid</t>
        </is>
      </c>
      <c r="Y272" s="32" t="inlineStr">
        <is>
          <t>Yes</t>
        </is>
      </c>
      <c r="Z272" s="30" t="inlineStr">
        <is>
          <t>Bootcamp</t>
        </is>
      </c>
      <c r="AA272" s="30" t="inlineStr">
        <is>
          <t>Skilled Trades</t>
        </is>
      </c>
      <c r="AB272" s="30" t="inlineStr">
        <is>
          <t>16-week Comprehensive welding program or 6-week Basic Plate Arc Welding course at The Lincoln Electric Welding School, with career fairs and access to Lincoln Electric's welding job board</t>
        </is>
      </c>
      <c r="AC272" s="30" t="inlineStr">
        <is>
          <t>Tuition not posted; GI Bill and Post-9/11 GI Bill can pay (only for the 16-week Comprehensive or 6-week Basic Plate Arc course)</t>
        </is>
      </c>
      <c r="AD272" s="30" t="inlineStr">
        <is>
          <t>No</t>
        </is>
      </c>
      <c r="AE272" s="30" t="inlineStr">
        <is>
          <t>In person</t>
        </is>
      </c>
      <c r="AF272" s="30" t="inlineStr">
        <is>
          <t>Rolling / varies</t>
        </is>
      </c>
      <c r="AG272" s="30" t="inlineStr">
        <is>
          <t>Varies</t>
        </is>
      </c>
      <c r="AH272" s="30" t="inlineStr">
        <is>
          <t>6 or 16 weeks</t>
        </is>
      </c>
      <c r="AI272" s="30" t="inlineStr">
        <is>
          <t>Cleveland, OH</t>
        </is>
      </c>
      <c r="AJ272" s="30" t="inlineStr">
        <is>
          <t>Lincoln Electric</t>
        </is>
      </c>
      <c r="AK272" s="30" t="inlineStr">
        <is>
          <t>U.S. military veterans (in some cases a veteran's spouse or child using transferred benefits)</t>
        </is>
      </c>
      <c r="AL272" s="30" t="inlineStr">
        <is>
          <t>Verification: Oct 4, 2026 from the official page at the Full URL.</t>
        </is>
      </c>
      <c r="AM272" s="30" t="inlineStr">
        <is>
          <t>Unknown</t>
        </is>
      </c>
      <c r="AN272" s="32" t="inlineStr">
        <is>
          <t>Verified</t>
        </is>
      </c>
      <c r="AO272" s="32" t="inlineStr">
        <is>
          <t>Oct 4, 2026</t>
        </is>
      </c>
      <c r="AP272" s="35" t="inlineStr">
        <is>
          <t>Open</t>
        </is>
      </c>
      <c r="AQ272" s="30" t="inlineStr">
        <is>
          <t>https://www.lincolnelectric.com/en/education/education-promotions/veteran</t>
        </is>
      </c>
    </row>
    <row r="273" ht="60" customHeight="1">
      <c r="A273" s="36" t="inlineStr">
        <is>
          <t>V-WISE (Women Veterans Igniting the Spirit of Entrepreneurship)</t>
        </is>
      </c>
      <c r="B273" s="37" t="inlineStr">
        <is>
          <t>Entrepreneurship</t>
        </is>
      </c>
      <c r="C273" s="37" t="inlineStr">
        <is>
          <t>Entrepreneurship</t>
        </is>
      </c>
      <c r="D273" s="38" t="n">
        <v>2</v>
      </c>
      <c r="E273" s="37" t="inlineStr">
        <is>
          <t>Entrepreneurship training with a certificate of completion and network; most useful to founders. (Currently closed.)</t>
        </is>
      </c>
      <c r="F273" s="37" t="inlineStr">
        <is>
          <t>Founder / Small Business Owner; Business Development Manager</t>
        </is>
      </c>
      <c r="G273" s="39" t="inlineStr">
        <is>
          <t>Closed</t>
        </is>
      </c>
      <c r="H273" s="40" t="inlineStr">
        <is>
          <t>Unknown</t>
        </is>
      </c>
      <c r="I273" s="41">
        <f>IF(ISNUMBER(H273),H273-TODAY(),"")</f>
        <v/>
      </c>
      <c r="J273" s="39" t="inlineStr">
        <is>
          <t>No</t>
        </is>
      </c>
      <c r="K273" s="39" t="inlineStr">
        <is>
          <t>No</t>
        </is>
      </c>
      <c r="L273" s="39" t="inlineStr">
        <is>
          <t>No</t>
        </is>
      </c>
      <c r="M273" s="39" t="inlineStr">
        <is>
          <t>No</t>
        </is>
      </c>
      <c r="N273" s="39" t="inlineStr">
        <is>
          <t>Yes</t>
        </is>
      </c>
      <c r="O273" s="39" t="inlineStr">
        <is>
          <t>Yes</t>
        </is>
      </c>
      <c r="P273" s="39" t="inlineStr">
        <is>
          <t>Yes</t>
        </is>
      </c>
      <c r="Q273" s="39" t="inlineStr">
        <is>
          <t>No</t>
        </is>
      </c>
      <c r="R273" s="39" t="inlineStr">
        <is>
          <t>No</t>
        </is>
      </c>
      <c r="S273" s="39" t="inlineStr">
        <is>
          <t>Yes</t>
        </is>
      </c>
      <c r="T273" s="39" t="inlineStr">
        <is>
          <t>Any</t>
        </is>
      </c>
      <c r="U273" s="39" t="inlineStr">
        <is>
          <t>No</t>
        </is>
      </c>
      <c r="V273" s="39" t="inlineStr">
        <is>
          <t>No</t>
        </is>
      </c>
      <c r="W273" s="39" t="inlineStr">
        <is>
          <t>Hybrid</t>
        </is>
      </c>
      <c r="X273" s="39" t="inlineStr">
        <is>
          <t>Paid</t>
        </is>
      </c>
      <c r="Y273" s="39" t="inlineStr">
        <is>
          <t>No</t>
        </is>
      </c>
      <c r="Z273" s="37" t="inlineStr">
        <is>
          <t>Bootcamp</t>
        </is>
      </c>
      <c r="AA273" s="37" t="inlineStr">
        <is>
          <t>Entrepreneurship</t>
        </is>
      </c>
      <c r="AB273" s="37" t="inlineStr">
        <is>
          <t>Online + 3-day conference entrepreneurship training</t>
        </is>
      </c>
      <c r="AC273" s="37" t="inlineStr">
        <is>
          <t>Free/low cost (travel may be on participant)</t>
        </is>
      </c>
      <c r="AD273" s="37" t="inlineStr">
        <is>
          <t>Unknown</t>
        </is>
      </c>
      <c r="AE273" s="37" t="inlineStr">
        <is>
          <t>Hybrid</t>
        </is>
      </c>
      <c r="AF273" s="37" t="inlineStr">
        <is>
          <t>2026 sold out</t>
        </is>
      </c>
      <c r="AG273" s="37" t="inlineStr">
        <is>
          <t>2027 (interest list)</t>
        </is>
      </c>
      <c r="AH273" s="37" t="inlineStr">
        <is>
          <t>Online phase + 3-day event</t>
        </is>
      </c>
      <c r="AI273" s="37" t="inlineStr">
        <is>
          <t>Varies</t>
        </is>
      </c>
      <c r="AJ273" s="37" t="inlineStr">
        <is>
          <t>Syracuse IVMF / SBA</t>
        </is>
      </c>
      <c r="AK273" s="37" t="inlineStr">
        <is>
          <t>Women veterans, women service members, female spouses</t>
        </is>
      </c>
      <c r="AL273" s="37" t="inlineStr">
        <is>
          <t>Verification: Link live (HTTP 200); details from official page/search not fully re-confirmed.</t>
        </is>
      </c>
      <c r="AM273" s="37" t="inlineStr">
        <is>
          <t>IVMF</t>
        </is>
      </c>
      <c r="AN273" s="39" t="inlineStr">
        <is>
          <t>Partly</t>
        </is>
      </c>
      <c r="AO273" s="39" t="inlineStr">
        <is>
          <t>Sep 30, 2026</t>
        </is>
      </c>
      <c r="AP273" s="42" t="inlineStr">
        <is>
          <t>Open</t>
        </is>
      </c>
      <c r="AQ273" s="37" t="inlineStr">
        <is>
          <t>https://ivmf.syracuse.edu/programs/entrepreneurship/start-up/v-wise/</t>
        </is>
      </c>
    </row>
    <row r="274" ht="60" customHeight="1">
      <c r="A274" s="29" t="inlineStr">
        <is>
          <t>VA Work-Study Program</t>
        </is>
      </c>
      <c r="B274" s="30" t="inlineStr">
        <is>
          <t>Career services</t>
        </is>
      </c>
      <c r="C274" s="30" t="inlineStr">
        <is>
          <t>Career services</t>
        </is>
      </c>
      <c r="D274" s="31" t="n">
        <v>2</v>
      </c>
      <c r="E274" s="30" t="inlineStr">
        <is>
          <t>Part-time paid work while in school or training.</t>
        </is>
      </c>
      <c r="F274" s="30" t="inlineStr">
        <is>
          <t>Depends on your target role (job-search support)</t>
        </is>
      </c>
      <c r="G274" s="32" t="inlineStr">
        <is>
          <t>Rolling</t>
        </is>
      </c>
      <c r="H274" s="33" t="n"/>
      <c r="I274" s="34">
        <f>IF(ISNUMBER(H274),H274-TODAY(),"")</f>
        <v/>
      </c>
      <c r="J274" s="32" t="inlineStr">
        <is>
          <t>Either</t>
        </is>
      </c>
      <c r="K274" s="32" t="inlineStr">
        <is>
          <t>Either</t>
        </is>
      </c>
      <c r="L274" s="32" t="inlineStr">
        <is>
          <t>No</t>
        </is>
      </c>
      <c r="M274" s="32" t="inlineStr">
        <is>
          <t>No</t>
        </is>
      </c>
      <c r="N274" s="32" t="inlineStr">
        <is>
          <t>Check</t>
        </is>
      </c>
      <c r="O274" s="32" t="inlineStr">
        <is>
          <t>Yes</t>
        </is>
      </c>
      <c r="P274" s="32" t="inlineStr">
        <is>
          <t>No</t>
        </is>
      </c>
      <c r="Q274" s="32" t="inlineStr">
        <is>
          <t>No</t>
        </is>
      </c>
      <c r="R274" s="32" t="inlineStr">
        <is>
          <t>No</t>
        </is>
      </c>
      <c r="S274" s="32" t="inlineStr">
        <is>
          <t>No</t>
        </is>
      </c>
      <c r="T274" s="32" t="inlineStr">
        <is>
          <t>Any</t>
        </is>
      </c>
      <c r="U274" s="32" t="inlineStr">
        <is>
          <t>No</t>
        </is>
      </c>
      <c r="V274" s="32" t="inlineStr">
        <is>
          <t>No</t>
        </is>
      </c>
      <c r="W274" s="32" t="inlineStr">
        <is>
          <t>In-person</t>
        </is>
      </c>
      <c r="X274" s="32" t="inlineStr">
        <is>
          <t>Free with benefit</t>
        </is>
      </c>
      <c r="Y274" s="32" t="inlineStr">
        <is>
          <t>Yes</t>
        </is>
      </c>
      <c r="Z274" s="30" t="inlineStr">
        <is>
          <t>Fellowship</t>
        </is>
      </c>
      <c r="AA274" s="30" t="inlineStr">
        <is>
          <t>Federal Employment</t>
        </is>
      </c>
      <c r="AB274" s="30" t="inlineStr">
        <is>
          <t>Part-time paid work at VA (Department of Veterans Affairs)/school/VSO while in training</t>
        </is>
      </c>
      <c r="AC274" s="30" t="inlineStr">
        <is>
          <t>Free</t>
        </is>
      </c>
      <c r="AD274" s="30" t="inlineStr">
        <is>
          <t>Hourly pay (federal or state minimum wage)</t>
        </is>
      </c>
      <c r="AE274" s="30" t="inlineStr">
        <is>
          <t>In-person</t>
        </is>
      </c>
      <c r="AF274" s="30" t="inlineStr">
        <is>
          <t>Unknown</t>
        </is>
      </c>
      <c r="AG274" s="30" t="inlineStr">
        <is>
          <t>Rolling</t>
        </is>
      </c>
      <c r="AH274" s="30" t="inlineStr">
        <is>
          <t>Per term</t>
        </is>
      </c>
      <c r="AI274" s="30" t="inlineStr">
        <is>
          <t>Nationwide</t>
        </is>
      </c>
      <c r="AJ274" s="30" t="inlineStr">
        <is>
          <t>U.S. Department of Veterans Affairs</t>
        </is>
      </c>
      <c r="AK274" s="30" t="inlineStr">
        <is>
          <t>Veterans enrolled at least 3/4 time under VA (Department of Veterans Affairs) education or VR&amp;E (Veteran Readiness and Employment)</t>
        </is>
      </c>
      <c r="AL274" s="30" t="inlineStr">
        <is>
          <t>Verification: Link live (HTTP 200); details from official page/search not fully re-confirmed.</t>
        </is>
      </c>
      <c r="AM274" s="30" t="inlineStr">
        <is>
          <t>888-442-4551</t>
        </is>
      </c>
      <c r="AN274" s="32" t="inlineStr">
        <is>
          <t>Partly</t>
        </is>
      </c>
      <c r="AO274" s="32" t="inlineStr">
        <is>
          <t>Sep 30, 2026</t>
        </is>
      </c>
      <c r="AP274" s="35" t="inlineStr">
        <is>
          <t>Open</t>
        </is>
      </c>
      <c r="AQ274" s="30" t="inlineStr">
        <is>
          <t>https://www.va.gov/education/about-gi-bill-benefits/how-to-use-benefits/work-study/</t>
        </is>
      </c>
    </row>
    <row r="275" ht="60" customHeight="1">
      <c r="A275" s="36" t="inlineStr">
        <is>
          <t>VR&amp;E Non-Paid Work Experience (NPWE)</t>
        </is>
      </c>
      <c r="B275" s="37" t="inlineStr">
        <is>
          <t>Career services</t>
        </is>
      </c>
      <c r="C275" s="37" t="inlineStr">
        <is>
          <t>Career services; Funding</t>
        </is>
      </c>
      <c r="D275" s="38" t="n">
        <v>2</v>
      </c>
      <c r="E275" s="37" t="inlineStr">
        <is>
          <t>Unpaid government work experience while receiving VR&amp;E subsistence.</t>
        </is>
      </c>
      <c r="F275" s="37" t="inlineStr">
        <is>
          <t>Depends on your target role (job-search support)</t>
        </is>
      </c>
      <c r="G275" s="39" t="inlineStr">
        <is>
          <t>Rolling</t>
        </is>
      </c>
      <c r="H275" s="40" t="n"/>
      <c r="I275" s="41">
        <f>IF(ISNUMBER(H275),H275-TODAY(),"")</f>
        <v/>
      </c>
      <c r="J275" s="39" t="inlineStr">
        <is>
          <t>No</t>
        </is>
      </c>
      <c r="K275" s="39" t="inlineStr">
        <is>
          <t>Yes</t>
        </is>
      </c>
      <c r="L275" s="39" t="inlineStr">
        <is>
          <t>No</t>
        </is>
      </c>
      <c r="M275" s="39" t="inlineStr">
        <is>
          <t>No</t>
        </is>
      </c>
      <c r="N275" s="39" t="inlineStr">
        <is>
          <t>Check</t>
        </is>
      </c>
      <c r="O275" s="39" t="inlineStr">
        <is>
          <t>Yes</t>
        </is>
      </c>
      <c r="P275" s="39" t="inlineStr">
        <is>
          <t>No</t>
        </is>
      </c>
      <c r="Q275" s="39" t="inlineStr">
        <is>
          <t>No</t>
        </is>
      </c>
      <c r="R275" s="39" t="inlineStr">
        <is>
          <t>Yes</t>
        </is>
      </c>
      <c r="S275" s="39" t="inlineStr">
        <is>
          <t>No</t>
        </is>
      </c>
      <c r="T275" s="39" t="inlineStr">
        <is>
          <t>Any</t>
        </is>
      </c>
      <c r="U275" s="39" t="inlineStr">
        <is>
          <t>No</t>
        </is>
      </c>
      <c r="V275" s="39" t="inlineStr">
        <is>
          <t>No</t>
        </is>
      </c>
      <c r="W275" s="39" t="inlineStr">
        <is>
          <t>In-person</t>
        </is>
      </c>
      <c r="X275" s="39" t="inlineStr">
        <is>
          <t>Free with benefit</t>
        </is>
      </c>
      <c r="Y275" s="39" t="inlineStr">
        <is>
          <t>Yes</t>
        </is>
      </c>
      <c r="Z275" s="37" t="inlineStr">
        <is>
          <t>Fellowship</t>
        </is>
      </c>
      <c r="AA275" s="37" t="inlineStr">
        <is>
          <t>Federal Employment, Education Funding, Disability Benefits</t>
        </is>
      </c>
      <c r="AB275" s="37" t="inlineStr">
        <is>
          <t>Training/work experience at federal/state/local gov while receiving VR&amp;E (Veteran Readiness and Employment) subsistence</t>
        </is>
      </c>
      <c r="AC275" s="37" t="inlineStr">
        <is>
          <t>Free</t>
        </is>
      </c>
      <c r="AD275" s="37" t="inlineStr">
        <is>
          <t>VR&amp;E subsistence allowance</t>
        </is>
      </c>
      <c r="AE275" s="37" t="inlineStr">
        <is>
          <t>In-person / varies</t>
        </is>
      </c>
      <c r="AF275" s="37" t="inlineStr">
        <is>
          <t>Unknown</t>
        </is>
      </c>
      <c r="AG275" s="37" t="inlineStr">
        <is>
          <t>Rolling</t>
        </is>
      </c>
      <c r="AH275" s="37" t="inlineStr">
        <is>
          <t>Varies</t>
        </is>
      </c>
      <c r="AI275" s="37" t="inlineStr">
        <is>
          <t>Nationwide</t>
        </is>
      </c>
      <c r="AJ275" s="37" t="inlineStr">
        <is>
          <t>U.S. Department of Veterans Affairs</t>
        </is>
      </c>
      <c r="AK275" s="37" t="inlineStr">
        <is>
          <t>VR&amp;E (Veteran Readiness and Employment) participants</t>
        </is>
      </c>
      <c r="AL275" s="37" t="inlineStr">
        <is>
          <t>Verification: Link live (HTTP 200); details from official page/search not fully re-confirmed.</t>
        </is>
      </c>
      <c r="AM275" s="37" t="inlineStr">
        <is>
          <t>VR&amp;E counselor</t>
        </is>
      </c>
      <c r="AN275" s="39" t="inlineStr">
        <is>
          <t>Partly</t>
        </is>
      </c>
      <c r="AO275" s="39" t="inlineStr">
        <is>
          <t>Sep 30, 2026</t>
        </is>
      </c>
      <c r="AP275" s="42" t="inlineStr">
        <is>
          <t>Open</t>
        </is>
      </c>
      <c r="AQ275" s="37" t="inlineStr">
        <is>
          <t>https://www.va.gov/careers-employment/vocational-rehabilitation/</t>
        </is>
      </c>
    </row>
    <row r="276" ht="60" customHeight="1">
      <c r="A276" s="29" t="inlineStr">
        <is>
          <t>VetFran</t>
        </is>
      </c>
      <c r="B276" s="30" t="inlineStr">
        <is>
          <t>Entrepreneurship</t>
        </is>
      </c>
      <c r="C276" s="30" t="inlineStr">
        <is>
          <t>Entrepreneurship; Funding</t>
        </is>
      </c>
      <c r="D276" s="31" t="n">
        <v>2</v>
      </c>
      <c r="E276" s="30" t="inlineStr">
        <is>
          <t>Possible business funding or discounts; competitive or limited.</t>
        </is>
      </c>
      <c r="F276" s="30" t="inlineStr">
        <is>
          <t>Founder / Small Business Owner; Business Development Manager</t>
        </is>
      </c>
      <c r="G276" s="32" t="inlineStr">
        <is>
          <t>Rolling</t>
        </is>
      </c>
      <c r="H276" s="33" t="n"/>
      <c r="I276" s="34">
        <f>IF(ISNUMBER(H276),H276-TODAY(),"")</f>
        <v/>
      </c>
      <c r="J276" s="32" t="inlineStr">
        <is>
          <t>No</t>
        </is>
      </c>
      <c r="K276" s="32" t="inlineStr">
        <is>
          <t>No</t>
        </is>
      </c>
      <c r="L276" s="32" t="inlineStr">
        <is>
          <t>No</t>
        </is>
      </c>
      <c r="M276" s="32" t="inlineStr">
        <is>
          <t>No</t>
        </is>
      </c>
      <c r="N276" s="32" t="inlineStr">
        <is>
          <t>Check</t>
        </is>
      </c>
      <c r="O276" s="32" t="inlineStr">
        <is>
          <t>Yes</t>
        </is>
      </c>
      <c r="P276" s="32" t="inlineStr">
        <is>
          <t>No</t>
        </is>
      </c>
      <c r="Q276" s="32" t="inlineStr">
        <is>
          <t>No</t>
        </is>
      </c>
      <c r="R276" s="32" t="inlineStr">
        <is>
          <t>No</t>
        </is>
      </c>
      <c r="S276" s="32" t="inlineStr">
        <is>
          <t>No</t>
        </is>
      </c>
      <c r="T276" s="32" t="inlineStr">
        <is>
          <t>Any</t>
        </is>
      </c>
      <c r="U276" s="32" t="inlineStr">
        <is>
          <t>No</t>
        </is>
      </c>
      <c r="V276" s="32" t="inlineStr">
        <is>
          <t>Yes</t>
        </is>
      </c>
      <c r="W276" s="32" t="inlineStr">
        <is>
          <t>Check</t>
        </is>
      </c>
      <c r="X276" s="32" t="inlineStr">
        <is>
          <t>Paid</t>
        </is>
      </c>
      <c r="Y276" s="32" t="inlineStr">
        <is>
          <t>Yes</t>
        </is>
      </c>
      <c r="Z276" s="30" t="inlineStr">
        <is>
          <t>Funding</t>
        </is>
      </c>
      <c r="AA276" s="30" t="inlineStr">
        <is>
          <t>Entrepreneurship</t>
        </is>
      </c>
      <c r="AB276" s="30" t="inlineStr">
        <is>
          <t>Franchise fee discounts for veterans</t>
        </is>
      </c>
      <c r="AC276" s="30" t="inlineStr">
        <is>
          <t>Discounted (not free)</t>
        </is>
      </c>
      <c r="AD276" s="30" t="inlineStr">
        <is>
          <t>No</t>
        </is>
      </c>
      <c r="AE276" s="30" t="inlineStr">
        <is>
          <t>N/A</t>
        </is>
      </c>
      <c r="AF276" s="30" t="inlineStr">
        <is>
          <t>Rolling</t>
        </is>
      </c>
      <c r="AG276" s="30" t="inlineStr">
        <is>
          <t>Rolling</t>
        </is>
      </c>
      <c r="AH276" s="30" t="inlineStr">
        <is>
          <t>N/A</t>
        </is>
      </c>
      <c r="AI276" s="30" t="inlineStr">
        <is>
          <t>Nationwide</t>
        </is>
      </c>
      <c r="AJ276" s="30" t="inlineStr">
        <is>
          <t>International Franchise Association</t>
        </is>
      </c>
      <c r="AK276" s="30" t="inlineStr">
        <is>
          <t>Veterans</t>
        </is>
      </c>
      <c r="AL276" s="30" t="inlineStr">
        <is>
          <t>Verification: Link live (HTTP 200); details from official page/search not fully re-confirmed.</t>
        </is>
      </c>
      <c r="AM276" s="30" t="inlineStr">
        <is>
          <t>Unknown</t>
        </is>
      </c>
      <c r="AN276" s="32" t="inlineStr">
        <is>
          <t>Partly</t>
        </is>
      </c>
      <c r="AO276" s="32" t="inlineStr">
        <is>
          <t>Oct 4, 2026</t>
        </is>
      </c>
      <c r="AP276" s="35" t="inlineStr">
        <is>
          <t>Open</t>
        </is>
      </c>
      <c r="AQ276" s="30" t="inlineStr">
        <is>
          <t>https://www.franchise.org/franchising-for-veterans/</t>
        </is>
      </c>
    </row>
    <row r="277" ht="60" customHeight="1">
      <c r="A277" s="36" t="inlineStr">
        <is>
          <t>Veterans Crisis Line</t>
        </is>
      </c>
      <c r="B277" s="37" t="inlineStr">
        <is>
          <t>Support &amp; wellbeing</t>
        </is>
      </c>
      <c r="C277" s="37" t="inlineStr">
        <is>
          <t>Support &amp; wellbeing</t>
        </is>
      </c>
      <c r="D277" s="38" t="inlineStr">
        <is>
          <t>Not scored</t>
        </is>
      </c>
      <c r="E277" s="37" t="inlineStr">
        <is>
          <t>Support service rather than a credential; this score measures career credentials only.</t>
        </is>
      </c>
      <c r="F277" s="37" t="inlineStr">
        <is>
          <t>Not job-specific (support service)</t>
        </is>
      </c>
      <c r="G277" s="39" t="inlineStr">
        <is>
          <t>Rolling</t>
        </is>
      </c>
      <c r="H277" s="40" t="n"/>
      <c r="I277" s="41">
        <f>IF(ISNUMBER(H277),H277-TODAY(),"")</f>
        <v/>
      </c>
      <c r="J277" s="39" t="inlineStr">
        <is>
          <t>No</t>
        </is>
      </c>
      <c r="K277" s="39" t="inlineStr">
        <is>
          <t>No</t>
        </is>
      </c>
      <c r="L277" s="39" t="inlineStr">
        <is>
          <t>No</t>
        </is>
      </c>
      <c r="M277" s="39" t="inlineStr">
        <is>
          <t>Yes</t>
        </is>
      </c>
      <c r="N277" s="39" t="inlineStr">
        <is>
          <t>Check</t>
        </is>
      </c>
      <c r="O277" s="39" t="inlineStr">
        <is>
          <t>Yes</t>
        </is>
      </c>
      <c r="P277" s="39" t="inlineStr">
        <is>
          <t>No</t>
        </is>
      </c>
      <c r="Q277" s="39" t="inlineStr">
        <is>
          <t>No</t>
        </is>
      </c>
      <c r="R277" s="39" t="inlineStr">
        <is>
          <t>No</t>
        </is>
      </c>
      <c r="S277" s="39" t="inlineStr">
        <is>
          <t>No</t>
        </is>
      </c>
      <c r="T277" s="39" t="inlineStr">
        <is>
          <t>Any</t>
        </is>
      </c>
      <c r="U277" s="39" t="inlineStr">
        <is>
          <t>No</t>
        </is>
      </c>
      <c r="V277" s="39" t="inlineStr">
        <is>
          <t>No</t>
        </is>
      </c>
      <c r="W277" s="39" t="inlineStr">
        <is>
          <t>Online</t>
        </is>
      </c>
      <c r="X277" s="39" t="inlineStr">
        <is>
          <t>Free</t>
        </is>
      </c>
      <c r="Y277" s="39" t="inlineStr">
        <is>
          <t>Yes</t>
        </is>
      </c>
      <c r="Z277" s="37" t="inlineStr">
        <is>
          <t>Counseling</t>
        </is>
      </c>
      <c r="AA277" s="37" t="inlineStr">
        <is>
          <t>Mental Health</t>
        </is>
      </c>
      <c r="AB277" s="37" t="inlineStr">
        <is>
          <t>24/7 confidential crisis support</t>
        </is>
      </c>
      <c r="AC277" s="37" t="inlineStr">
        <is>
          <t>Free</t>
        </is>
      </c>
      <c r="AD277" s="37" t="inlineStr">
        <is>
          <t>No</t>
        </is>
      </c>
      <c r="AE277" s="37" t="inlineStr">
        <is>
          <t>Phone / text / chat</t>
        </is>
      </c>
      <c r="AF277" s="37" t="inlineStr">
        <is>
          <t>N/A</t>
        </is>
      </c>
      <c r="AG277" s="37" t="inlineStr">
        <is>
          <t>N/A</t>
        </is>
      </c>
      <c r="AH277" s="37" t="inlineStr">
        <is>
          <t>24/7</t>
        </is>
      </c>
      <c r="AI277" s="37" t="inlineStr">
        <is>
          <t>Nationwide</t>
        </is>
      </c>
      <c r="AJ277" s="37" t="inlineStr">
        <is>
          <t>U.S. Department of Veterans Affairs</t>
        </is>
      </c>
      <c r="AK277" s="37" t="inlineStr">
        <is>
          <t>All veterans</t>
        </is>
      </c>
      <c r="AL277" s="37" t="inlineStr">
        <is>
          <t>Verification: Official site: free confidential 24/7 support.</t>
        </is>
      </c>
      <c r="AM277" s="37" t="inlineStr">
        <is>
          <t>Dial 988 then press 1; text 838255</t>
        </is>
      </c>
      <c r="AN277" s="39" t="inlineStr">
        <is>
          <t>Verified</t>
        </is>
      </c>
      <c r="AO277" s="39" t="inlineStr">
        <is>
          <t>Oct 1, 2026</t>
        </is>
      </c>
      <c r="AP277" s="42" t="inlineStr">
        <is>
          <t>Open</t>
        </is>
      </c>
      <c r="AQ277" s="37" t="inlineStr">
        <is>
          <t>https://www.veteranscrisisline.net/</t>
        </is>
      </c>
    </row>
    <row r="278" ht="60" customHeight="1">
      <c r="A278" s="29" t="inlineStr">
        <is>
          <t>Boulder Crest Foundation - Warrior PATHH</t>
        </is>
      </c>
      <c r="B278" s="30" t="inlineStr">
        <is>
          <t>Support &amp; wellbeing</t>
        </is>
      </c>
      <c r="C278" s="30" t="inlineStr">
        <is>
          <t>Support &amp; wellbeing</t>
        </is>
      </c>
      <c r="D278" s="31" t="inlineStr">
        <is>
          <t>Not scored</t>
        </is>
      </c>
      <c r="E278" s="30" t="inlineStr">
        <is>
          <t>Support service rather than a credential; this score measures career credentials only.</t>
        </is>
      </c>
      <c r="F278" s="30" t="inlineStr">
        <is>
          <t>Not job-specific (support service)</t>
        </is>
      </c>
      <c r="G278" s="32" t="inlineStr">
        <is>
          <t>Rolling</t>
        </is>
      </c>
      <c r="H278" s="33" t="n"/>
      <c r="I278" s="34">
        <f>IF(ISNUMBER(H278),H278-TODAY(),"")</f>
        <v/>
      </c>
      <c r="J278" s="32" t="inlineStr">
        <is>
          <t>No</t>
        </is>
      </c>
      <c r="K278" s="32" t="inlineStr">
        <is>
          <t>No</t>
        </is>
      </c>
      <c r="L278" s="32" t="inlineStr">
        <is>
          <t>No</t>
        </is>
      </c>
      <c r="M278" s="32" t="inlineStr">
        <is>
          <t>Yes</t>
        </is>
      </c>
      <c r="N278" s="32" t="inlineStr">
        <is>
          <t>Yes</t>
        </is>
      </c>
      <c r="O278" s="32" t="inlineStr">
        <is>
          <t>Yes</t>
        </is>
      </c>
      <c r="P278" s="32" t="inlineStr">
        <is>
          <t>Yes</t>
        </is>
      </c>
      <c r="Q278" s="32" t="inlineStr">
        <is>
          <t>No</t>
        </is>
      </c>
      <c r="R278" s="32" t="inlineStr">
        <is>
          <t>No</t>
        </is>
      </c>
      <c r="S278" s="32" t="inlineStr">
        <is>
          <t>No</t>
        </is>
      </c>
      <c r="T278" s="32" t="inlineStr">
        <is>
          <t>Any</t>
        </is>
      </c>
      <c r="U278" s="32" t="inlineStr">
        <is>
          <t>No</t>
        </is>
      </c>
      <c r="V278" s="32" t="inlineStr">
        <is>
          <t>No</t>
        </is>
      </c>
      <c r="W278" s="32" t="inlineStr">
        <is>
          <t>In-person</t>
        </is>
      </c>
      <c r="X278" s="32" t="inlineStr">
        <is>
          <t>Free</t>
        </is>
      </c>
      <c r="Y278" s="32" t="inlineStr">
        <is>
          <t>No</t>
        </is>
      </c>
      <c r="Z278" s="30" t="inlineStr">
        <is>
          <t>Counseling</t>
        </is>
      </c>
      <c r="AA278" s="30" t="inlineStr">
        <is>
          <t>Mental Health</t>
        </is>
      </c>
      <c r="AB278" s="30" t="inlineStr">
        <is>
          <t>Free 7-day in-person PTSD (Post-Traumatic Stress Disorder)/Post-Traumatic Growth program + 18 months follow-up</t>
        </is>
      </c>
      <c r="AC278" s="30" t="inlineStr">
        <is>
          <t>Free</t>
        </is>
      </c>
      <c r="AD278" s="30" t="inlineStr">
        <is>
          <t>Travel, lodging, meals covered</t>
        </is>
      </c>
      <c r="AE278" s="30" t="inlineStr">
        <is>
          <t>In-person immersion</t>
        </is>
      </c>
      <c r="AF278" s="30" t="inlineStr">
        <is>
          <t>Unknown</t>
        </is>
      </c>
      <c r="AG278" s="30" t="inlineStr">
        <is>
          <t>Rolling cohorts</t>
        </is>
      </c>
      <c r="AH278" s="30" t="inlineStr">
        <is>
          <t>7 days + 18 months online</t>
        </is>
      </c>
      <c r="AI278" s="30" t="inlineStr">
        <is>
          <t>Bluemont VA, Tucson AZ, and partner sites</t>
        </is>
      </c>
      <c r="AJ278" s="30" t="inlineStr">
        <is>
          <t>Boulder Crest Foundation</t>
        </is>
      </c>
      <c r="AK278" s="30" t="inlineStr">
        <is>
          <t>Military, veterans, first responders and families (free of charge per Boulder Crest)</t>
        </is>
      </c>
      <c r="AL278" s="30" t="inlineStr">
        <is>
          <t>Verification: Boulder Crest homepage: programs free of charge, Warrior PATHH listed.</t>
        </is>
      </c>
      <c r="AM278" s="30" t="inlineStr">
        <is>
          <t>Unknown</t>
        </is>
      </c>
      <c r="AN278" s="32" t="inlineStr">
        <is>
          <t>Verified</t>
        </is>
      </c>
      <c r="AO278" s="32" t="inlineStr">
        <is>
          <t>Sep 30, 2026</t>
        </is>
      </c>
      <c r="AP278" s="35" t="inlineStr">
        <is>
          <t>Open</t>
        </is>
      </c>
      <c r="AQ278" s="30" t="inlineStr">
        <is>
          <t>https://bouldercrest.org/program/warrior-pathh/</t>
        </is>
      </c>
    </row>
    <row r="279" ht="60" customHeight="1">
      <c r="A279" s="36" t="inlineStr">
        <is>
          <t>Elizabeth Dole Foundation (caregivers)</t>
        </is>
      </c>
      <c r="B279" s="37" t="inlineStr">
        <is>
          <t>Support &amp; wellbeing</t>
        </is>
      </c>
      <c r="C279" s="37" t="inlineStr">
        <is>
          <t>Support &amp; wellbeing</t>
        </is>
      </c>
      <c r="D279" s="38" t="inlineStr">
        <is>
          <t>Not scored</t>
        </is>
      </c>
      <c r="E279" s="37" t="inlineStr">
        <is>
          <t>Support service rather than a credential; this score measures career credentials only.</t>
        </is>
      </c>
      <c r="F279" s="37" t="inlineStr">
        <is>
          <t>Not job-specific (support service)</t>
        </is>
      </c>
      <c r="G279" s="39" t="inlineStr">
        <is>
          <t>Rolling</t>
        </is>
      </c>
      <c r="H279" s="40" t="n"/>
      <c r="I279" s="41">
        <f>IF(ISNUMBER(H279),H279-TODAY(),"")</f>
        <v/>
      </c>
      <c r="J279" s="39" t="inlineStr">
        <is>
          <t>No</t>
        </is>
      </c>
      <c r="K279" s="39" t="inlineStr">
        <is>
          <t>No</t>
        </is>
      </c>
      <c r="L279" s="39" t="inlineStr">
        <is>
          <t>No</t>
        </is>
      </c>
      <c r="M279" s="39" t="inlineStr">
        <is>
          <t>Yes</t>
        </is>
      </c>
      <c r="N279" s="39" t="inlineStr">
        <is>
          <t>No</t>
        </is>
      </c>
      <c r="O279" s="39" t="inlineStr">
        <is>
          <t>No</t>
        </is>
      </c>
      <c r="P279" s="39" t="inlineStr">
        <is>
          <t>Yes</t>
        </is>
      </c>
      <c r="Q279" s="39" t="inlineStr">
        <is>
          <t>No</t>
        </is>
      </c>
      <c r="R279" s="39" t="inlineStr">
        <is>
          <t>No</t>
        </is>
      </c>
      <c r="S279" s="39" t="inlineStr">
        <is>
          <t>No</t>
        </is>
      </c>
      <c r="T279" s="39" t="inlineStr">
        <is>
          <t>Any</t>
        </is>
      </c>
      <c r="U279" s="39" t="inlineStr">
        <is>
          <t>No</t>
        </is>
      </c>
      <c r="V279" s="39" t="inlineStr">
        <is>
          <t>No</t>
        </is>
      </c>
      <c r="W279" s="39" t="inlineStr">
        <is>
          <t>Online</t>
        </is>
      </c>
      <c r="X279" s="39" t="inlineStr">
        <is>
          <t>Free</t>
        </is>
      </c>
      <c r="Y279" s="39" t="inlineStr">
        <is>
          <t>No</t>
        </is>
      </c>
      <c r="Z279" s="37" t="inlineStr">
        <is>
          <t>Counseling</t>
        </is>
      </c>
      <c r="AA279" s="37" t="inlineStr">
        <is>
          <t>Community and Wellness</t>
        </is>
      </c>
      <c r="AB279" s="37" t="inlineStr">
        <is>
          <t>Support for military caregivers</t>
        </is>
      </c>
      <c r="AC279" s="37" t="inlineStr">
        <is>
          <t>Free</t>
        </is>
      </c>
      <c r="AD279" s="37" t="inlineStr">
        <is>
          <t>No</t>
        </is>
      </c>
      <c r="AE279" s="37" t="inlineStr">
        <is>
          <t>Online</t>
        </is>
      </c>
      <c r="AF279" s="37" t="inlineStr">
        <is>
          <t>Unknown</t>
        </is>
      </c>
      <c r="AG279" s="37" t="inlineStr">
        <is>
          <t>Rolling</t>
        </is>
      </c>
      <c r="AH279" s="37" t="inlineStr">
        <is>
          <t>N/A</t>
        </is>
      </c>
      <c r="AI279" s="37" t="inlineStr">
        <is>
          <t>Nationwide</t>
        </is>
      </c>
      <c r="AJ279" s="37" t="inlineStr">
        <is>
          <t>Elizabeth Dole Foundation</t>
        </is>
      </c>
      <c r="AK279" s="37" t="inlineStr">
        <is>
          <t>Caregivers of wounded veterans</t>
        </is>
      </c>
      <c r="AL279" s="37" t="inlineStr">
        <is>
          <t>Verification: Link live (HTTP 200); details from official page/search not fully re-confirmed.</t>
        </is>
      </c>
      <c r="AM279" s="37" t="inlineStr">
        <is>
          <t>Unknown</t>
        </is>
      </c>
      <c r="AN279" s="39" t="inlineStr">
        <is>
          <t>Partly</t>
        </is>
      </c>
      <c r="AO279" s="39" t="inlineStr">
        <is>
          <t>Sep 30, 2026</t>
        </is>
      </c>
      <c r="AP279" s="42" t="inlineStr">
        <is>
          <t>Open</t>
        </is>
      </c>
      <c r="AQ279" s="37" t="inlineStr">
        <is>
          <t>https://www.elizabethdolefoundation.org/campaigns-programs</t>
        </is>
      </c>
    </row>
    <row r="280" ht="60" customHeight="1">
      <c r="A280" s="29" t="inlineStr">
        <is>
          <t>Stop Soldier Suicide</t>
        </is>
      </c>
      <c r="B280" s="30" t="inlineStr">
        <is>
          <t>Support &amp; wellbeing</t>
        </is>
      </c>
      <c r="C280" s="30" t="inlineStr">
        <is>
          <t>Support &amp; wellbeing</t>
        </is>
      </c>
      <c r="D280" s="31" t="inlineStr">
        <is>
          <t>Not scored</t>
        </is>
      </c>
      <c r="E280" s="30" t="inlineStr">
        <is>
          <t>Support service rather than a credential; this score measures career credentials only.</t>
        </is>
      </c>
      <c r="F280" s="30" t="inlineStr">
        <is>
          <t>Not job-specific (support service)</t>
        </is>
      </c>
      <c r="G280" s="32" t="inlineStr">
        <is>
          <t>Rolling</t>
        </is>
      </c>
      <c r="H280" s="33" t="n"/>
      <c r="I280" s="34">
        <f>IF(ISNUMBER(H280),H280-TODAY(),"")</f>
        <v/>
      </c>
      <c r="J280" s="32" t="inlineStr">
        <is>
          <t>No</t>
        </is>
      </c>
      <c r="K280" s="32" t="inlineStr">
        <is>
          <t>No</t>
        </is>
      </c>
      <c r="L280" s="32" t="inlineStr">
        <is>
          <t>No</t>
        </is>
      </c>
      <c r="M280" s="32" t="inlineStr">
        <is>
          <t>Yes</t>
        </is>
      </c>
      <c r="N280" s="32" t="inlineStr">
        <is>
          <t>Yes</t>
        </is>
      </c>
      <c r="O280" s="32" t="inlineStr">
        <is>
          <t>Yes</t>
        </is>
      </c>
      <c r="P280" s="32" t="inlineStr">
        <is>
          <t>No</t>
        </is>
      </c>
      <c r="Q280" s="32" t="inlineStr">
        <is>
          <t>No</t>
        </is>
      </c>
      <c r="R280" s="32" t="inlineStr">
        <is>
          <t>No</t>
        </is>
      </c>
      <c r="S280" s="32" t="inlineStr">
        <is>
          <t>No</t>
        </is>
      </c>
      <c r="T280" s="32" t="inlineStr">
        <is>
          <t>Any</t>
        </is>
      </c>
      <c r="U280" s="32" t="inlineStr">
        <is>
          <t>No</t>
        </is>
      </c>
      <c r="V280" s="32" t="inlineStr">
        <is>
          <t>No</t>
        </is>
      </c>
      <c r="W280" s="32" t="inlineStr">
        <is>
          <t>Online</t>
        </is>
      </c>
      <c r="X280" s="32" t="inlineStr">
        <is>
          <t>Free</t>
        </is>
      </c>
      <c r="Y280" s="32" t="inlineStr">
        <is>
          <t>No</t>
        </is>
      </c>
      <c r="Z280" s="30" t="inlineStr">
        <is>
          <t>Counseling</t>
        </is>
      </c>
      <c r="AA280" s="30" t="inlineStr">
        <is>
          <t>Mental Health</t>
        </is>
      </c>
      <c r="AB280" s="30" t="inlineStr">
        <is>
          <t>Free confidential suicide prevention care</t>
        </is>
      </c>
      <c r="AC280" s="30" t="inlineStr">
        <is>
          <t>Free</t>
        </is>
      </c>
      <c r="AD280" s="30" t="inlineStr">
        <is>
          <t>No</t>
        </is>
      </c>
      <c r="AE280" s="30" t="inlineStr">
        <is>
          <t>Telehealth</t>
        </is>
      </c>
      <c r="AF280" s="30" t="inlineStr">
        <is>
          <t>Unknown</t>
        </is>
      </c>
      <c r="AG280" s="30" t="inlineStr">
        <is>
          <t>Rolling</t>
        </is>
      </c>
      <c r="AH280" s="30" t="inlineStr">
        <is>
          <t>Ongoing</t>
        </is>
      </c>
      <c r="AI280" s="30" t="inlineStr">
        <is>
          <t>Nationwide (based in NC)</t>
        </is>
      </c>
      <c r="AJ280" s="30" t="inlineStr">
        <is>
          <t>Stop Soldier Suicide</t>
        </is>
      </c>
      <c r="AK280" s="30" t="inlineStr">
        <is>
          <t>Veterans and service members</t>
        </is>
      </c>
      <c r="AL280" s="30" t="inlineStr">
        <is>
          <t>Verification: Site: free, confidential care.</t>
        </is>
      </c>
      <c r="AM280" s="30" t="inlineStr">
        <is>
          <t>Unknown</t>
        </is>
      </c>
      <c r="AN280" s="32" t="inlineStr">
        <is>
          <t>Verified</t>
        </is>
      </c>
      <c r="AO280" s="32" t="inlineStr">
        <is>
          <t>Sep 30, 2026</t>
        </is>
      </c>
      <c r="AP280" s="35" t="inlineStr">
        <is>
          <t>Open</t>
        </is>
      </c>
      <c r="AQ280" s="30" t="inlineStr">
        <is>
          <t>https://stopsoldiersuicide.org/</t>
        </is>
      </c>
    </row>
    <row r="281" ht="60" customHeight="1">
      <c r="A281" s="36" t="inlineStr">
        <is>
          <t>Team Rubicon</t>
        </is>
      </c>
      <c r="B281" s="37" t="inlineStr">
        <is>
          <t>Support &amp; wellbeing</t>
        </is>
      </c>
      <c r="C281" s="37" t="inlineStr">
        <is>
          <t>Support &amp; wellbeing</t>
        </is>
      </c>
      <c r="D281" s="38" t="inlineStr">
        <is>
          <t>Not scored</t>
        </is>
      </c>
      <c r="E281" s="37" t="inlineStr">
        <is>
          <t>Support service rather than a credential; this score measures career credentials only.</t>
        </is>
      </c>
      <c r="F281" s="37" t="inlineStr">
        <is>
          <t>Not job-specific (support service)</t>
        </is>
      </c>
      <c r="G281" s="39" t="inlineStr">
        <is>
          <t>Rolling</t>
        </is>
      </c>
      <c r="H281" s="40" t="n"/>
      <c r="I281" s="41">
        <f>IF(ISNUMBER(H281),H281-TODAY(),"")</f>
        <v/>
      </c>
      <c r="J281" s="39" t="inlineStr">
        <is>
          <t>No</t>
        </is>
      </c>
      <c r="K281" s="39" t="inlineStr">
        <is>
          <t>No</t>
        </is>
      </c>
      <c r="L281" s="39" t="inlineStr">
        <is>
          <t>No</t>
        </is>
      </c>
      <c r="M281" s="39" t="inlineStr">
        <is>
          <t>Yes</t>
        </is>
      </c>
      <c r="N281" s="39" t="inlineStr">
        <is>
          <t>Yes</t>
        </is>
      </c>
      <c r="O281" s="39" t="inlineStr">
        <is>
          <t>Yes</t>
        </is>
      </c>
      <c r="P281" s="39" t="inlineStr">
        <is>
          <t>Yes</t>
        </is>
      </c>
      <c r="Q281" s="39" t="inlineStr">
        <is>
          <t>No</t>
        </is>
      </c>
      <c r="R281" s="39" t="inlineStr">
        <is>
          <t>No</t>
        </is>
      </c>
      <c r="S281" s="39" t="inlineStr">
        <is>
          <t>No</t>
        </is>
      </c>
      <c r="T281" s="39" t="inlineStr">
        <is>
          <t>Any</t>
        </is>
      </c>
      <c r="U281" s="39" t="inlineStr">
        <is>
          <t>No</t>
        </is>
      </c>
      <c r="V281" s="39" t="inlineStr">
        <is>
          <t>No</t>
        </is>
      </c>
      <c r="W281" s="39" t="inlineStr">
        <is>
          <t>In-person</t>
        </is>
      </c>
      <c r="X281" s="39" t="inlineStr">
        <is>
          <t>Free</t>
        </is>
      </c>
      <c r="Y281" s="39" t="inlineStr">
        <is>
          <t>No</t>
        </is>
      </c>
      <c r="Z281" s="37" t="inlineStr">
        <is>
          <t>Counseling</t>
        </is>
      </c>
      <c r="AA281" s="37" t="inlineStr">
        <is>
          <t>Leadership, Community and Wellness</t>
        </is>
      </c>
      <c r="AB281" s="37" t="inlineStr">
        <is>
          <t>Disaster response volunteering; leadership training</t>
        </is>
      </c>
      <c r="AC281" s="37" t="inlineStr">
        <is>
          <t>Free</t>
        </is>
      </c>
      <c r="AD281" s="37" t="inlineStr">
        <is>
          <t>Deployment costs covered</t>
        </is>
      </c>
      <c r="AE281" s="37" t="inlineStr">
        <is>
          <t>In-person</t>
        </is>
      </c>
      <c r="AF281" s="37" t="inlineStr">
        <is>
          <t>Unknown</t>
        </is>
      </c>
      <c r="AG281" s="37" t="inlineStr">
        <is>
          <t>Rolling</t>
        </is>
      </c>
      <c r="AH281" s="37" t="inlineStr">
        <is>
          <t>Ongoing</t>
        </is>
      </c>
      <c r="AI281" s="37" t="inlineStr">
        <is>
          <t>Nationwide</t>
        </is>
      </c>
      <c r="AJ281" s="37" t="inlineStr">
        <is>
          <t>Team Rubicon</t>
        </is>
      </c>
      <c r="AK281" s="37" t="inlineStr">
        <is>
          <t>Veterans and civilians</t>
        </is>
      </c>
      <c r="AL281" s="37" t="inlineStr">
        <is>
          <t>Verification: Link live (HTTP 200); details from official page/search not fully re-confirmed. | Oct 4, 2026 check: teamrubicon.org now redirects to an unrelated site; linked teamrubiconusa.org.</t>
        </is>
      </c>
      <c r="AM281" s="37" t="inlineStr">
        <is>
          <t>Unknown</t>
        </is>
      </c>
      <c r="AN281" s="39" t="inlineStr">
        <is>
          <t>Partly</t>
        </is>
      </c>
      <c r="AO281" s="39" t="inlineStr">
        <is>
          <t>Oct 4, 2026</t>
        </is>
      </c>
      <c r="AP281" s="42" t="inlineStr">
        <is>
          <t>Open</t>
        </is>
      </c>
      <c r="AQ281" s="37" t="inlineStr">
        <is>
          <t>https://teamrubiconusa.org/</t>
        </is>
      </c>
    </row>
    <row r="282" ht="60" customHeight="1">
      <c r="A282" s="29" t="inlineStr">
        <is>
          <t>VA Vet Centers (Readjustment Counseling)</t>
        </is>
      </c>
      <c r="B282" s="30" t="inlineStr">
        <is>
          <t>Support &amp; wellbeing</t>
        </is>
      </c>
      <c r="C282" s="30" t="inlineStr">
        <is>
          <t>Support &amp; wellbeing</t>
        </is>
      </c>
      <c r="D282" s="31" t="inlineStr">
        <is>
          <t>Not scored</t>
        </is>
      </c>
      <c r="E282" s="30" t="inlineStr">
        <is>
          <t>Support service rather than a credential; this score measures career credentials only.</t>
        </is>
      </c>
      <c r="F282" s="30" t="inlineStr">
        <is>
          <t>Not job-specific (support service)</t>
        </is>
      </c>
      <c r="G282" s="32" t="inlineStr">
        <is>
          <t>Rolling</t>
        </is>
      </c>
      <c r="H282" s="33" t="n"/>
      <c r="I282" s="34">
        <f>IF(ISNUMBER(H282),H282-TODAY(),"")</f>
        <v/>
      </c>
      <c r="J282" s="32" t="inlineStr">
        <is>
          <t>No</t>
        </is>
      </c>
      <c r="K282" s="32" t="inlineStr">
        <is>
          <t>No</t>
        </is>
      </c>
      <c r="L282" s="32" t="inlineStr">
        <is>
          <t>No</t>
        </is>
      </c>
      <c r="M282" s="32" t="inlineStr">
        <is>
          <t>Yes</t>
        </is>
      </c>
      <c r="N282" s="32" t="inlineStr">
        <is>
          <t>Yes</t>
        </is>
      </c>
      <c r="O282" s="32" t="inlineStr">
        <is>
          <t>Yes</t>
        </is>
      </c>
      <c r="P282" s="32" t="inlineStr">
        <is>
          <t>No</t>
        </is>
      </c>
      <c r="Q282" s="32" t="inlineStr">
        <is>
          <t>No</t>
        </is>
      </c>
      <c r="R282" s="32" t="inlineStr">
        <is>
          <t>No</t>
        </is>
      </c>
      <c r="S282" s="32" t="inlineStr">
        <is>
          <t>No</t>
        </is>
      </c>
      <c r="T282" s="32" t="inlineStr">
        <is>
          <t>Any</t>
        </is>
      </c>
      <c r="U282" s="32" t="inlineStr">
        <is>
          <t>No</t>
        </is>
      </c>
      <c r="V282" s="32" t="inlineStr">
        <is>
          <t>No</t>
        </is>
      </c>
      <c r="W282" s="32" t="inlineStr">
        <is>
          <t>Hybrid</t>
        </is>
      </c>
      <c r="X282" s="32" t="inlineStr">
        <is>
          <t>Free</t>
        </is>
      </c>
      <c r="Y282" s="32" t="inlineStr">
        <is>
          <t>No</t>
        </is>
      </c>
      <c r="Z282" s="30" t="inlineStr">
        <is>
          <t>Counseling</t>
        </is>
      </c>
      <c r="AA282" s="30" t="inlineStr">
        <is>
          <t>Mental Health</t>
        </is>
      </c>
      <c r="AB282" s="30" t="inlineStr">
        <is>
          <t>Free confidential counseling, peer support, groups for combat-era vets</t>
        </is>
      </c>
      <c r="AC282" s="30" t="inlineStr">
        <is>
          <t>Free</t>
        </is>
      </c>
      <c r="AD282" s="30" t="inlineStr">
        <is>
          <t>No</t>
        </is>
      </c>
      <c r="AE282" s="30" t="inlineStr">
        <is>
          <t>In-person / virtual</t>
        </is>
      </c>
      <c r="AF282" s="30" t="inlineStr">
        <is>
          <t>N/A</t>
        </is>
      </c>
      <c r="AG282" s="30" t="inlineStr">
        <is>
          <t>Rolling</t>
        </is>
      </c>
      <c r="AH282" s="30" t="inlineStr">
        <is>
          <t>Ongoing</t>
        </is>
      </c>
      <c r="AI282" s="30" t="inlineStr">
        <is>
          <t>Nationwide (multiple NC Vet Centers)</t>
        </is>
      </c>
      <c r="AJ282" s="30" t="inlineStr">
        <is>
          <t>U.S. Department of Veterans Affairs</t>
        </is>
      </c>
      <c r="AK282" s="30" t="inlineStr">
        <is>
          <t>Veterans who served in combat theater or area of hostility, MST (Military Sexual Trauma) survivors, others (check)</t>
        </is>
      </c>
      <c r="AL282" s="30" t="inlineStr">
        <is>
          <t>Verification: Link live (HTTP 200); details from official page/search not fully re-confirmed.</t>
        </is>
      </c>
      <c r="AM282" s="30" t="inlineStr">
        <is>
          <t>877-927-8387</t>
        </is>
      </c>
      <c r="AN282" s="32" t="inlineStr">
        <is>
          <t>Partly</t>
        </is>
      </c>
      <c r="AO282" s="32" t="inlineStr">
        <is>
          <t>Sep 30, 2026</t>
        </is>
      </c>
      <c r="AP282" s="35" t="inlineStr">
        <is>
          <t>Open</t>
        </is>
      </c>
      <c r="AQ282" s="30" t="inlineStr">
        <is>
          <t>https://www.va.gov/find-locations/?facilityType=vet_center</t>
        </is>
      </c>
    </row>
    <row r="283" ht="60" customHeight="1">
      <c r="A283" s="36" t="inlineStr">
        <is>
          <t>Wounded Warrior Project - Mental Health &amp; Wellness (Project Odyssey, WCN)</t>
        </is>
      </c>
      <c r="B283" s="37" t="inlineStr">
        <is>
          <t>Support &amp; wellbeing</t>
        </is>
      </c>
      <c r="C283" s="37" t="inlineStr">
        <is>
          <t>Support &amp; wellbeing</t>
        </is>
      </c>
      <c r="D283" s="38" t="inlineStr">
        <is>
          <t>Not scored</t>
        </is>
      </c>
      <c r="E283" s="37" t="inlineStr">
        <is>
          <t>Support service rather than a credential; this score measures career credentials only.</t>
        </is>
      </c>
      <c r="F283" s="37" t="inlineStr">
        <is>
          <t>Not job-specific (support service)</t>
        </is>
      </c>
      <c r="G283" s="39" t="inlineStr">
        <is>
          <t>Rolling</t>
        </is>
      </c>
      <c r="H283" s="40" t="n"/>
      <c r="I283" s="41">
        <f>IF(ISNUMBER(H283),H283-TODAY(),"")</f>
        <v/>
      </c>
      <c r="J283" s="39" t="inlineStr">
        <is>
          <t>No</t>
        </is>
      </c>
      <c r="K283" s="39" t="inlineStr">
        <is>
          <t>No</t>
        </is>
      </c>
      <c r="L283" s="39" t="inlineStr">
        <is>
          <t>No</t>
        </is>
      </c>
      <c r="M283" s="39" t="inlineStr">
        <is>
          <t>Yes</t>
        </is>
      </c>
      <c r="N283" s="39" t="inlineStr">
        <is>
          <t>Yes</t>
        </is>
      </c>
      <c r="O283" s="39" t="inlineStr">
        <is>
          <t>Yes</t>
        </is>
      </c>
      <c r="P283" s="39" t="inlineStr">
        <is>
          <t>No</t>
        </is>
      </c>
      <c r="Q283" s="39" t="inlineStr">
        <is>
          <t>Yes</t>
        </is>
      </c>
      <c r="R283" s="39" t="inlineStr">
        <is>
          <t>No</t>
        </is>
      </c>
      <c r="S283" s="39" t="inlineStr">
        <is>
          <t>No</t>
        </is>
      </c>
      <c r="T283" s="39" t="inlineStr">
        <is>
          <t>Any</t>
        </is>
      </c>
      <c r="U283" s="39" t="inlineStr">
        <is>
          <t>No</t>
        </is>
      </c>
      <c r="V283" s="39" t="inlineStr">
        <is>
          <t>No</t>
        </is>
      </c>
      <c r="W283" s="39" t="inlineStr">
        <is>
          <t>Hybrid</t>
        </is>
      </c>
      <c r="X283" s="39" t="inlineStr">
        <is>
          <t>Free</t>
        </is>
      </c>
      <c r="Y283" s="39" t="inlineStr">
        <is>
          <t>No</t>
        </is>
      </c>
      <c r="Z283" s="37" t="inlineStr">
        <is>
          <t>Counseling</t>
        </is>
      </c>
      <c r="AA283" s="37" t="inlineStr">
        <is>
          <t>Mental Health</t>
        </is>
      </c>
      <c r="AB283" s="37" t="inlineStr">
        <is>
          <t>Free mental health workshops, retreats (Project Odyssey), Warrior Care Network intensive outpatient PTSD (Post-Traumatic Stress Disorder) treatment</t>
        </is>
      </c>
      <c r="AC283" s="37" t="inlineStr">
        <is>
          <t>Free</t>
        </is>
      </c>
      <c r="AD283" s="37" t="inlineStr">
        <is>
          <t>Travel/lodging covered for intensive programs</t>
        </is>
      </c>
      <c r="AE283" s="37" t="inlineStr">
        <is>
          <t>In-person short immersions / virtual</t>
        </is>
      </c>
      <c r="AF283" s="37" t="inlineStr">
        <is>
          <t>Unknown</t>
        </is>
      </c>
      <c r="AG283" s="37" t="inlineStr">
        <is>
          <t>Rolling</t>
        </is>
      </c>
      <c r="AH283" s="37" t="inlineStr">
        <is>
          <t>Few days to 2-3 weeks</t>
        </is>
      </c>
      <c r="AI283" s="37" t="inlineStr">
        <is>
          <t>Nationwide</t>
        </is>
      </c>
      <c r="AJ283" s="37" t="inlineStr">
        <is>
          <t>Wounded Warrior Project</t>
        </is>
      </c>
      <c r="AK283" s="37" t="inlineStr">
        <is>
          <t>Post-9/11 veterans/service members (WWP (Wounded Warrior Project) registration)</t>
        </is>
      </c>
      <c r="AL283" s="37" t="inlineStr">
        <is>
          <t>Verification: WWP (Wounded Warrior Project) page: all programs no-cost; Project Odyssey and WCN (Warrior Care Network) listed.</t>
        </is>
      </c>
      <c r="AM283" s="37" t="inlineStr">
        <is>
          <t>888-997-2586</t>
        </is>
      </c>
      <c r="AN283" s="39" t="inlineStr">
        <is>
          <t>Verified</t>
        </is>
      </c>
      <c r="AO283" s="39" t="inlineStr">
        <is>
          <t>Oct 1, 2026</t>
        </is>
      </c>
      <c r="AP283" s="42" t="inlineStr">
        <is>
          <t>Open</t>
        </is>
      </c>
      <c r="AQ283" s="37" t="inlineStr">
        <is>
          <t>https://www.woundedwarriorproject.org/programs/mental-wellness</t>
        </is>
      </c>
    </row>
    <row r="284" ht="60" customHeight="1">
      <c r="A284" s="29" t="inlineStr">
        <is>
          <t>DAV Benefits Advocacy (claims help)</t>
        </is>
      </c>
      <c r="B284" s="30" t="inlineStr">
        <is>
          <t>Support &amp; wellbeing</t>
        </is>
      </c>
      <c r="C284" s="30" t="inlineStr">
        <is>
          <t>Support &amp; wellbeing</t>
        </is>
      </c>
      <c r="D284" s="31" t="inlineStr">
        <is>
          <t>Not scored</t>
        </is>
      </c>
      <c r="E284" s="30" t="inlineStr">
        <is>
          <t>Support service rather than a credential; this score measures career credentials only.</t>
        </is>
      </c>
      <c r="F284" s="30" t="inlineStr">
        <is>
          <t>Not job-specific (support service)</t>
        </is>
      </c>
      <c r="G284" s="32" t="inlineStr">
        <is>
          <t>Rolling</t>
        </is>
      </c>
      <c r="H284" s="33" t="n"/>
      <c r="I284" s="34">
        <f>IF(ISNUMBER(H284),H284-TODAY(),"")</f>
        <v/>
      </c>
      <c r="J284" s="32" t="inlineStr">
        <is>
          <t>No</t>
        </is>
      </c>
      <c r="K284" s="32" t="inlineStr">
        <is>
          <t>No</t>
        </is>
      </c>
      <c r="L284" s="32" t="inlineStr">
        <is>
          <t>No</t>
        </is>
      </c>
      <c r="M284" s="32" t="inlineStr">
        <is>
          <t>Yes</t>
        </is>
      </c>
      <c r="N284" s="32" t="inlineStr">
        <is>
          <t>Check</t>
        </is>
      </c>
      <c r="O284" s="32" t="inlineStr">
        <is>
          <t>Yes</t>
        </is>
      </c>
      <c r="P284" s="32" t="inlineStr">
        <is>
          <t>No</t>
        </is>
      </c>
      <c r="Q284" s="32" t="inlineStr">
        <is>
          <t>No</t>
        </is>
      </c>
      <c r="R284" s="32" t="inlineStr">
        <is>
          <t>No</t>
        </is>
      </c>
      <c r="S284" s="32" t="inlineStr">
        <is>
          <t>No</t>
        </is>
      </c>
      <c r="T284" s="32" t="inlineStr">
        <is>
          <t>Any</t>
        </is>
      </c>
      <c r="U284" s="32" t="inlineStr">
        <is>
          <t>No</t>
        </is>
      </c>
      <c r="V284" s="32" t="inlineStr">
        <is>
          <t>No</t>
        </is>
      </c>
      <c r="W284" s="32" t="inlineStr">
        <is>
          <t>Hybrid</t>
        </is>
      </c>
      <c r="X284" s="32" t="inlineStr">
        <is>
          <t>Free</t>
        </is>
      </c>
      <c r="Y284" s="32" t="inlineStr">
        <is>
          <t>Yes</t>
        </is>
      </c>
      <c r="Z284" s="30" t="inlineStr">
        <is>
          <t>Counseling</t>
        </is>
      </c>
      <c r="AA284" s="30" t="inlineStr">
        <is>
          <t>Disability Benefits</t>
        </is>
      </c>
      <c r="AB284" s="30" t="inlineStr">
        <is>
          <t>Free accredited claims representation (e.g., TDIU, rating increase)</t>
        </is>
      </c>
      <c r="AC284" s="30" t="inlineStr">
        <is>
          <t>Free</t>
        </is>
      </c>
      <c r="AD284" s="30" t="inlineStr">
        <is>
          <t>No</t>
        </is>
      </c>
      <c r="AE284" s="30" t="inlineStr">
        <is>
          <t>In-person / virtual</t>
        </is>
      </c>
      <c r="AF284" s="30" t="inlineStr">
        <is>
          <t>Unknown</t>
        </is>
      </c>
      <c r="AG284" s="30" t="inlineStr">
        <is>
          <t>Rolling</t>
        </is>
      </c>
      <c r="AH284" s="30" t="inlineStr">
        <is>
          <t>Ongoing</t>
        </is>
      </c>
      <c r="AI284" s="30" t="inlineStr">
        <is>
          <t>Nationwide (NC offices)</t>
        </is>
      </c>
      <c r="AJ284" s="30" t="inlineStr">
        <is>
          <t>DAV</t>
        </is>
      </c>
      <c r="AK284" s="30" t="inlineStr">
        <is>
          <t>Veterans</t>
        </is>
      </c>
      <c r="AL284" s="30" t="inlineStr">
        <is>
          <t>Verification: Link live (HTTP 200); details from official page/search not fully re-confirmed.</t>
        </is>
      </c>
      <c r="AM284" s="30" t="inlineStr">
        <is>
          <t>Unknown</t>
        </is>
      </c>
      <c r="AN284" s="32" t="inlineStr">
        <is>
          <t>Partly</t>
        </is>
      </c>
      <c r="AO284" s="32" t="inlineStr">
        <is>
          <t>Sep 30, 2026</t>
        </is>
      </c>
      <c r="AP284" s="35" t="inlineStr">
        <is>
          <t>Open</t>
        </is>
      </c>
      <c r="AQ284" s="30" t="inlineStr">
        <is>
          <t>https://www.dav.org/get-help-now/</t>
        </is>
      </c>
    </row>
    <row r="285" ht="60" customHeight="1">
      <c r="A285" s="36" t="inlineStr">
        <is>
          <t>Disabled Veterans National Foundation (DVNF)</t>
        </is>
      </c>
      <c r="B285" s="37" t="inlineStr">
        <is>
          <t>Support &amp; wellbeing</t>
        </is>
      </c>
      <c r="C285" s="37" t="inlineStr">
        <is>
          <t>Support &amp; wellbeing; Funding</t>
        </is>
      </c>
      <c r="D285" s="38" t="inlineStr">
        <is>
          <t>Not scored</t>
        </is>
      </c>
      <c r="E285" s="37" t="inlineStr">
        <is>
          <t>Support service rather than a credential; this score measures career credentials only.</t>
        </is>
      </c>
      <c r="F285" s="37" t="inlineStr">
        <is>
          <t>Not job-specific (support service)</t>
        </is>
      </c>
      <c r="G285" s="39" t="inlineStr">
        <is>
          <t>Rolling</t>
        </is>
      </c>
      <c r="H285" s="40" t="n"/>
      <c r="I285" s="41">
        <f>IF(ISNUMBER(H285),H285-TODAY(),"")</f>
        <v/>
      </c>
      <c r="J285" s="39" t="inlineStr">
        <is>
          <t>No</t>
        </is>
      </c>
      <c r="K285" s="39" t="inlineStr">
        <is>
          <t>No</t>
        </is>
      </c>
      <c r="L285" s="39" t="inlineStr">
        <is>
          <t>No</t>
        </is>
      </c>
      <c r="M285" s="39" t="inlineStr">
        <is>
          <t>Yes</t>
        </is>
      </c>
      <c r="N285" s="39" t="inlineStr">
        <is>
          <t>Check</t>
        </is>
      </c>
      <c r="O285" s="39" t="inlineStr">
        <is>
          <t>Yes</t>
        </is>
      </c>
      <c r="P285" s="39" t="inlineStr">
        <is>
          <t>No</t>
        </is>
      </c>
      <c r="Q285" s="39" t="inlineStr">
        <is>
          <t>No</t>
        </is>
      </c>
      <c r="R285" s="39" t="inlineStr">
        <is>
          <t>Check</t>
        </is>
      </c>
      <c r="S285" s="39" t="inlineStr">
        <is>
          <t>No</t>
        </is>
      </c>
      <c r="T285" s="39" t="inlineStr">
        <is>
          <t>Any</t>
        </is>
      </c>
      <c r="U285" s="39" t="inlineStr">
        <is>
          <t>No</t>
        </is>
      </c>
      <c r="V285" s="39" t="inlineStr">
        <is>
          <t>No</t>
        </is>
      </c>
      <c r="W285" s="39" t="inlineStr">
        <is>
          <t>Check</t>
        </is>
      </c>
      <c r="X285" s="39" t="inlineStr">
        <is>
          <t>Free</t>
        </is>
      </c>
      <c r="Y285" s="39" t="inlineStr">
        <is>
          <t>Yes</t>
        </is>
      </c>
      <c r="Z285" s="37" t="inlineStr">
        <is>
          <t>Funding</t>
        </is>
      </c>
      <c r="AA285" s="37" t="inlineStr">
        <is>
          <t>Disability Benefits</t>
        </is>
      </c>
      <c r="AB285" s="37" t="inlineStr">
        <is>
          <t>Supply relief, grants to veteran-serving nonprofits, resource referrals</t>
        </is>
      </c>
      <c r="AC285" s="37" t="inlineStr">
        <is>
          <t>Free</t>
        </is>
      </c>
      <c r="AD285" s="37" t="inlineStr">
        <is>
          <t>Supply/financial relief (varies)</t>
        </is>
      </c>
      <c r="AE285" s="37" t="inlineStr">
        <is>
          <t>Varies</t>
        </is>
      </c>
      <c r="AF285" s="37" t="inlineStr">
        <is>
          <t>Unknown</t>
        </is>
      </c>
      <c r="AG285" s="37" t="inlineStr">
        <is>
          <t>Rolling</t>
        </is>
      </c>
      <c r="AH285" s="37" t="inlineStr">
        <is>
          <t>N/A</t>
        </is>
      </c>
      <c r="AI285" s="37" t="inlineStr">
        <is>
          <t>Nationwide</t>
        </is>
      </c>
      <c r="AJ285" s="37" t="inlineStr">
        <is>
          <t>DVNF</t>
        </is>
      </c>
      <c r="AK285" s="37" t="inlineStr">
        <is>
          <t>Disabled veterans (needs-based)</t>
        </is>
      </c>
      <c r="AL285" s="37" t="inlineStr">
        <is>
          <t>Verification: Link live (HTTP 200); details from official page/search not fully re-confirmed.</t>
        </is>
      </c>
      <c r="AM285" s="37" t="inlineStr">
        <is>
          <t>Unknown</t>
        </is>
      </c>
      <c r="AN285" s="39" t="inlineStr">
        <is>
          <t>Partly</t>
        </is>
      </c>
      <c r="AO285" s="39" t="inlineStr">
        <is>
          <t>Sep 30, 2026</t>
        </is>
      </c>
      <c r="AP285" s="42" t="inlineStr">
        <is>
          <t>Open</t>
        </is>
      </c>
      <c r="AQ285" s="37" t="inlineStr">
        <is>
          <t>https://www.dvnf.org/health-comfort-programs/</t>
        </is>
      </c>
    </row>
    <row r="286" ht="60" customHeight="1">
      <c r="A286" s="29" t="inlineStr">
        <is>
          <t>Give an Hour</t>
        </is>
      </c>
      <c r="B286" s="30" t="inlineStr">
        <is>
          <t>Support &amp; wellbeing</t>
        </is>
      </c>
      <c r="C286" s="30" t="inlineStr">
        <is>
          <t>Support &amp; wellbeing</t>
        </is>
      </c>
      <c r="D286" s="31" t="inlineStr">
        <is>
          <t>Not scored</t>
        </is>
      </c>
      <c r="E286" s="30" t="inlineStr">
        <is>
          <t>Support service rather than a credential; this score measures career credentials only.</t>
        </is>
      </c>
      <c r="F286" s="30" t="inlineStr">
        <is>
          <t>Not job-specific (support service)</t>
        </is>
      </c>
      <c r="G286" s="32" t="inlineStr">
        <is>
          <t>Rolling</t>
        </is>
      </c>
      <c r="H286" s="33" t="n"/>
      <c r="I286" s="34">
        <f>IF(ISNUMBER(H286),H286-TODAY(),"")</f>
        <v/>
      </c>
      <c r="J286" s="32" t="inlineStr">
        <is>
          <t>No</t>
        </is>
      </c>
      <c r="K286" s="32" t="inlineStr">
        <is>
          <t>No</t>
        </is>
      </c>
      <c r="L286" s="32" t="inlineStr">
        <is>
          <t>No</t>
        </is>
      </c>
      <c r="M286" s="32" t="inlineStr">
        <is>
          <t>Yes</t>
        </is>
      </c>
      <c r="N286" s="32" t="inlineStr">
        <is>
          <t>Check</t>
        </is>
      </c>
      <c r="O286" s="32" t="inlineStr">
        <is>
          <t>Yes</t>
        </is>
      </c>
      <c r="P286" s="32" t="inlineStr">
        <is>
          <t>No</t>
        </is>
      </c>
      <c r="Q286" s="32" t="inlineStr">
        <is>
          <t>No</t>
        </is>
      </c>
      <c r="R286" s="32" t="inlineStr">
        <is>
          <t>No</t>
        </is>
      </c>
      <c r="S286" s="32" t="inlineStr">
        <is>
          <t>No</t>
        </is>
      </c>
      <c r="T286" s="32" t="inlineStr">
        <is>
          <t>Any</t>
        </is>
      </c>
      <c r="U286" s="32" t="inlineStr">
        <is>
          <t>No</t>
        </is>
      </c>
      <c r="V286" s="32" t="inlineStr">
        <is>
          <t>No</t>
        </is>
      </c>
      <c r="W286" s="32" t="inlineStr">
        <is>
          <t>Check</t>
        </is>
      </c>
      <c r="X286" s="32" t="inlineStr">
        <is>
          <t>Free</t>
        </is>
      </c>
      <c r="Y286" s="32" t="inlineStr">
        <is>
          <t>Yes</t>
        </is>
      </c>
      <c r="Z286" s="30" t="inlineStr">
        <is>
          <t>Counseling</t>
        </is>
      </c>
      <c r="AA286" s="30" t="inlineStr">
        <is>
          <t>Mental Health, Community and Wellness</t>
        </is>
      </c>
      <c r="AB286" s="30" t="inlineStr">
        <is>
          <t>Free mental health care by volunteer providers</t>
        </is>
      </c>
      <c r="AC286" s="30" t="inlineStr">
        <is>
          <t>Free</t>
        </is>
      </c>
      <c r="AD286" s="30" t="inlineStr">
        <is>
          <t>No</t>
        </is>
      </c>
      <c r="AE286" s="30" t="inlineStr">
        <is>
          <t>Varies</t>
        </is>
      </c>
      <c r="AF286" s="30" t="inlineStr">
        <is>
          <t>Unknown</t>
        </is>
      </c>
      <c r="AG286" s="30" t="inlineStr">
        <is>
          <t>N/A</t>
        </is>
      </c>
      <c r="AH286" s="30" t="inlineStr">
        <is>
          <t>N/A</t>
        </is>
      </c>
      <c r="AI286" s="30" t="inlineStr">
        <is>
          <t>Nationwide</t>
        </is>
      </c>
      <c r="AJ286" s="30" t="inlineStr">
        <is>
          <t>Give an Hour</t>
        </is>
      </c>
      <c r="AK286" s="30" t="inlineStr">
        <is>
          <t>Veterans</t>
        </is>
      </c>
      <c r="AL286" s="30" t="inlineStr">
        <is>
          <t>Site active Sep 30, 2026 (peer support, military and veterans pages). | Verification: Link live (HTTP 200); details from official page/search not fully re-confirmed.</t>
        </is>
      </c>
      <c r="AM286" s="30" t="inlineStr">
        <is>
          <t>Unknown</t>
        </is>
      </c>
      <c r="AN286" s="32" t="inlineStr">
        <is>
          <t>Partly</t>
        </is>
      </c>
      <c r="AO286" s="32" t="inlineStr">
        <is>
          <t>Sep 30, 2026</t>
        </is>
      </c>
      <c r="AP286" s="35" t="inlineStr">
        <is>
          <t>Open</t>
        </is>
      </c>
      <c r="AQ286" s="30" t="inlineStr">
        <is>
          <t>https://giveanhour.org/military/</t>
        </is>
      </c>
    </row>
    <row r="287" ht="60" customHeight="1">
      <c r="A287" s="36" t="inlineStr">
        <is>
          <t>Headstrong Project</t>
        </is>
      </c>
      <c r="B287" s="37" t="inlineStr">
        <is>
          <t>Support &amp; wellbeing</t>
        </is>
      </c>
      <c r="C287" s="37" t="inlineStr">
        <is>
          <t>Support &amp; wellbeing</t>
        </is>
      </c>
      <c r="D287" s="38" t="inlineStr">
        <is>
          <t>Not scored</t>
        </is>
      </c>
      <c r="E287" s="37" t="inlineStr">
        <is>
          <t>Support service rather than a credential; this score measures career credentials only.</t>
        </is>
      </c>
      <c r="F287" s="37" t="inlineStr">
        <is>
          <t>Not job-specific (support service)</t>
        </is>
      </c>
      <c r="G287" s="39" t="inlineStr">
        <is>
          <t>Rolling</t>
        </is>
      </c>
      <c r="H287" s="40" t="n"/>
      <c r="I287" s="41">
        <f>IF(ISNUMBER(H287),H287-TODAY(),"")</f>
        <v/>
      </c>
      <c r="J287" s="39" t="inlineStr">
        <is>
          <t>No</t>
        </is>
      </c>
      <c r="K287" s="39" t="inlineStr">
        <is>
          <t>No</t>
        </is>
      </c>
      <c r="L287" s="39" t="inlineStr">
        <is>
          <t>No</t>
        </is>
      </c>
      <c r="M287" s="39" t="inlineStr">
        <is>
          <t>Yes</t>
        </is>
      </c>
      <c r="N287" s="39" t="inlineStr">
        <is>
          <t>Check</t>
        </is>
      </c>
      <c r="O287" s="39" t="inlineStr">
        <is>
          <t>Yes</t>
        </is>
      </c>
      <c r="P287" s="39" t="inlineStr">
        <is>
          <t>No</t>
        </is>
      </c>
      <c r="Q287" s="39" t="inlineStr">
        <is>
          <t>Check</t>
        </is>
      </c>
      <c r="R287" s="39" t="inlineStr">
        <is>
          <t>No</t>
        </is>
      </c>
      <c r="S287" s="39" t="inlineStr">
        <is>
          <t>No</t>
        </is>
      </c>
      <c r="T287" s="39" t="inlineStr">
        <is>
          <t>Any</t>
        </is>
      </c>
      <c r="U287" s="39" t="inlineStr">
        <is>
          <t>No</t>
        </is>
      </c>
      <c r="V287" s="39" t="inlineStr">
        <is>
          <t>No</t>
        </is>
      </c>
      <c r="W287" s="39" t="inlineStr">
        <is>
          <t>Hybrid</t>
        </is>
      </c>
      <c r="X287" s="39" t="inlineStr">
        <is>
          <t>Free</t>
        </is>
      </c>
      <c r="Y287" s="39" t="inlineStr">
        <is>
          <t>Yes</t>
        </is>
      </c>
      <c r="Z287" s="37" t="inlineStr">
        <is>
          <t>Counseling</t>
        </is>
      </c>
      <c r="AA287" s="37" t="inlineStr">
        <is>
          <t>Mental Health</t>
        </is>
      </c>
      <c r="AB287" s="37" t="inlineStr">
        <is>
          <t>Free confidential trauma-focused mental health treatment</t>
        </is>
      </c>
      <c r="AC287" s="37" t="inlineStr">
        <is>
          <t>Free</t>
        </is>
      </c>
      <c r="AD287" s="37" t="inlineStr">
        <is>
          <t>No</t>
        </is>
      </c>
      <c r="AE287" s="37" t="inlineStr">
        <is>
          <t>Telehealth / in-person</t>
        </is>
      </c>
      <c r="AF287" s="37" t="inlineStr">
        <is>
          <t>Unknown</t>
        </is>
      </c>
      <c r="AG287" s="37" t="inlineStr">
        <is>
          <t>Rolling</t>
        </is>
      </c>
      <c r="AH287" s="37" t="inlineStr">
        <is>
          <t>Ongoing</t>
        </is>
      </c>
      <c r="AI287" s="37" t="inlineStr">
        <is>
          <t>Nationwide</t>
        </is>
      </c>
      <c r="AJ287" s="37" t="inlineStr">
        <is>
          <t>Headstrong</t>
        </is>
      </c>
      <c r="AK287" s="37" t="inlineStr">
        <is>
          <t>Post-9/11 veterans (and some eras)</t>
        </is>
      </c>
      <c r="AL287" s="37" t="inlineStr">
        <is>
          <t>Verification: Headstrong site: confidential, barrier-free treatment for military community.</t>
        </is>
      </c>
      <c r="AM287" s="37" t="inlineStr">
        <is>
          <t>Unknown</t>
        </is>
      </c>
      <c r="AN287" s="39" t="inlineStr">
        <is>
          <t>Verified</t>
        </is>
      </c>
      <c r="AO287" s="39" t="inlineStr">
        <is>
          <t>Oct 4, 2026</t>
        </is>
      </c>
      <c r="AP287" s="42" t="inlineStr">
        <is>
          <t>Open</t>
        </is>
      </c>
      <c r="AQ287" s="37" t="inlineStr">
        <is>
          <t>https://theheadstrongproject.org/</t>
        </is>
      </c>
    </row>
    <row r="288" ht="60" customHeight="1">
      <c r="A288" s="29" t="inlineStr">
        <is>
          <t>K9s For Warriors</t>
        </is>
      </c>
      <c r="B288" s="30" t="inlineStr">
        <is>
          <t>Support &amp; wellbeing</t>
        </is>
      </c>
      <c r="C288" s="30" t="inlineStr">
        <is>
          <t>Support &amp; wellbeing</t>
        </is>
      </c>
      <c r="D288" s="31" t="inlineStr">
        <is>
          <t>Not scored</t>
        </is>
      </c>
      <c r="E288" s="30" t="inlineStr">
        <is>
          <t>Support service rather than a credential; this score measures career credentials only.</t>
        </is>
      </c>
      <c r="F288" s="30" t="inlineStr">
        <is>
          <t>Not job-specific (support service)</t>
        </is>
      </c>
      <c r="G288" s="32" t="inlineStr">
        <is>
          <t>Rolling</t>
        </is>
      </c>
      <c r="H288" s="33" t="n"/>
      <c r="I288" s="34">
        <f>IF(ISNUMBER(H288),H288-TODAY(),"")</f>
        <v/>
      </c>
      <c r="J288" s="32" t="inlineStr">
        <is>
          <t>No</t>
        </is>
      </c>
      <c r="K288" s="32" t="inlineStr">
        <is>
          <t>No</t>
        </is>
      </c>
      <c r="L288" s="32" t="inlineStr">
        <is>
          <t>No</t>
        </is>
      </c>
      <c r="M288" s="32" t="inlineStr">
        <is>
          <t>Yes</t>
        </is>
      </c>
      <c r="N288" s="32" t="inlineStr">
        <is>
          <t>Check</t>
        </is>
      </c>
      <c r="O288" s="32" t="inlineStr">
        <is>
          <t>Yes</t>
        </is>
      </c>
      <c r="P288" s="32" t="inlineStr">
        <is>
          <t>No</t>
        </is>
      </c>
      <c r="Q288" s="32" t="inlineStr">
        <is>
          <t>Yes</t>
        </is>
      </c>
      <c r="R288" s="32" t="inlineStr">
        <is>
          <t>No</t>
        </is>
      </c>
      <c r="S288" s="32" t="inlineStr">
        <is>
          <t>No</t>
        </is>
      </c>
      <c r="T288" s="32" t="inlineStr">
        <is>
          <t>Any</t>
        </is>
      </c>
      <c r="U288" s="32" t="inlineStr">
        <is>
          <t>No</t>
        </is>
      </c>
      <c r="V288" s="32" t="inlineStr">
        <is>
          <t>No</t>
        </is>
      </c>
      <c r="W288" s="32" t="inlineStr">
        <is>
          <t>In-person</t>
        </is>
      </c>
      <c r="X288" s="32" t="inlineStr">
        <is>
          <t>Free</t>
        </is>
      </c>
      <c r="Y288" s="32" t="inlineStr">
        <is>
          <t>Yes</t>
        </is>
      </c>
      <c r="Z288" s="30" t="inlineStr">
        <is>
          <t>Counseling</t>
        </is>
      </c>
      <c r="AA288" s="30" t="inlineStr">
        <is>
          <t>Mental Health</t>
        </is>
      </c>
      <c r="AB288" s="30" t="inlineStr">
        <is>
          <t>Free PTSD (Post-Traumatic Stress Disorder) service dog + 3-week in-residence training</t>
        </is>
      </c>
      <c r="AC288" s="30" t="inlineStr">
        <is>
          <t>Free</t>
        </is>
      </c>
      <c r="AD288" s="30" t="inlineStr">
        <is>
          <t>Lodging/meals covered during training</t>
        </is>
      </c>
      <c r="AE288" s="30" t="inlineStr">
        <is>
          <t>In-person immersion</t>
        </is>
      </c>
      <c r="AF288" s="30" t="inlineStr">
        <is>
          <t>Unknown</t>
        </is>
      </c>
      <c r="AG288" s="30" t="inlineStr">
        <is>
          <t>Waitlist</t>
        </is>
      </c>
      <c r="AH288" s="30" t="inlineStr">
        <is>
          <t>3 weeks</t>
        </is>
      </c>
      <c r="AI288" s="30" t="inlineStr">
        <is>
          <t>Ponte Vedra FL / Aiken SC</t>
        </is>
      </c>
      <c r="AJ288" s="30" t="inlineStr">
        <is>
          <t>K9s For Warriors</t>
        </is>
      </c>
      <c r="AK288" s="30" t="inlineStr">
        <is>
          <t>Post-9/11 veterans with PTSD (Post-Traumatic Stress Disorder)/TBI/MST</t>
        </is>
      </c>
      <c r="AL288" s="30" t="inlineStr">
        <is>
          <t>Verification: K9s site: no financial cost to veteran.</t>
        </is>
      </c>
      <c r="AM288" s="30" t="inlineStr">
        <is>
          <t>Unknown</t>
        </is>
      </c>
      <c r="AN288" s="32" t="inlineStr">
        <is>
          <t>Verified</t>
        </is>
      </c>
      <c r="AO288" s="32" t="inlineStr">
        <is>
          <t>Oct 4, 2026</t>
        </is>
      </c>
      <c r="AP288" s="35" t="inlineStr">
        <is>
          <t>Open</t>
        </is>
      </c>
      <c r="AQ288" s="30" t="inlineStr">
        <is>
          <t>https://k9sforwarriors.org/</t>
        </is>
      </c>
    </row>
    <row r="289" ht="60" customHeight="1">
      <c r="A289" s="36" t="inlineStr">
        <is>
          <t>NC Department of Military and Veterans Affairs (DMVA)</t>
        </is>
      </c>
      <c r="B289" s="37" t="inlineStr">
        <is>
          <t>Support &amp; wellbeing</t>
        </is>
      </c>
      <c r="C289" s="37" t="inlineStr">
        <is>
          <t>Support &amp; wellbeing; Funding; Career services</t>
        </is>
      </c>
      <c r="D289" s="38" t="inlineStr">
        <is>
          <t>Not scored</t>
        </is>
      </c>
      <c r="E289" s="37" t="inlineStr">
        <is>
          <t>Support service rather than a credential; this score measures career credentials only.</t>
        </is>
      </c>
      <c r="F289" s="37" t="inlineStr">
        <is>
          <t>Not job-specific (support service)</t>
        </is>
      </c>
      <c r="G289" s="39" t="inlineStr">
        <is>
          <t>Rolling</t>
        </is>
      </c>
      <c r="H289" s="40" t="n"/>
      <c r="I289" s="41">
        <f>IF(ISNUMBER(H289),H289-TODAY(),"")</f>
        <v/>
      </c>
      <c r="J289" s="39" t="inlineStr">
        <is>
          <t>No</t>
        </is>
      </c>
      <c r="K289" s="39" t="inlineStr">
        <is>
          <t>No</t>
        </is>
      </c>
      <c r="L289" s="39" t="inlineStr">
        <is>
          <t>No</t>
        </is>
      </c>
      <c r="M289" s="39" t="inlineStr">
        <is>
          <t>Yes</t>
        </is>
      </c>
      <c r="N289" s="39" t="inlineStr">
        <is>
          <t>Check</t>
        </is>
      </c>
      <c r="O289" s="39" t="inlineStr">
        <is>
          <t>Yes</t>
        </is>
      </c>
      <c r="P289" s="39" t="inlineStr">
        <is>
          <t>No</t>
        </is>
      </c>
      <c r="Q289" s="39" t="inlineStr">
        <is>
          <t>No</t>
        </is>
      </c>
      <c r="R289" s="39" t="inlineStr">
        <is>
          <t>No</t>
        </is>
      </c>
      <c r="S289" s="39" t="inlineStr">
        <is>
          <t>No</t>
        </is>
      </c>
      <c r="T289" s="39" t="inlineStr">
        <is>
          <t>NC</t>
        </is>
      </c>
      <c r="U289" s="39" t="inlineStr">
        <is>
          <t>No</t>
        </is>
      </c>
      <c r="V289" s="39" t="inlineStr">
        <is>
          <t>No</t>
        </is>
      </c>
      <c r="W289" s="39" t="inlineStr">
        <is>
          <t>Hybrid</t>
        </is>
      </c>
      <c r="X289" s="39" t="inlineStr">
        <is>
          <t>Free</t>
        </is>
      </c>
      <c r="Y289" s="39" t="inlineStr">
        <is>
          <t>Yes</t>
        </is>
      </c>
      <c r="Z289" s="37" t="inlineStr">
        <is>
          <t>Counseling</t>
        </is>
      </c>
      <c r="AA289" s="37" t="inlineStr">
        <is>
          <t>Education Funding, Disability Benefits, Career Transition</t>
        </is>
      </c>
      <c r="AB289" s="37" t="inlineStr">
        <is>
          <t>State benefits help, veteran service officers, NC4ME, scholarships</t>
        </is>
      </c>
      <c r="AC289" s="37" t="inlineStr">
        <is>
          <t>Free</t>
        </is>
      </c>
      <c r="AD289" s="37" t="inlineStr">
        <is>
          <t>No</t>
        </is>
      </c>
      <c r="AE289" s="37" t="inlineStr">
        <is>
          <t>In-person / virtual</t>
        </is>
      </c>
      <c r="AF289" s="37" t="inlineStr">
        <is>
          <t>Unknown</t>
        </is>
      </c>
      <c r="AG289" s="37" t="inlineStr">
        <is>
          <t>Rolling</t>
        </is>
      </c>
      <c r="AH289" s="37" t="inlineStr">
        <is>
          <t>N/A</t>
        </is>
      </c>
      <c r="AI289" s="37" t="inlineStr">
        <is>
          <t>North Carolina</t>
        </is>
      </c>
      <c r="AJ289" s="37" t="inlineStr">
        <is>
          <t>State of North Carolina</t>
        </is>
      </c>
      <c r="AK289" s="37" t="inlineStr">
        <is>
          <t>NC (North Carolina) veterans</t>
        </is>
      </c>
      <c r="AL289" s="37" t="inlineStr">
        <is>
          <t>Verification: milvets.nc.gov live; contact info from site.</t>
        </is>
      </c>
      <c r="AM289" s="37" t="inlineStr">
        <is>
          <t>Toll free 844-624-8387; 413 N Salisbury St, Raleigh NC</t>
        </is>
      </c>
      <c r="AN289" s="39" t="inlineStr">
        <is>
          <t>Verified</t>
        </is>
      </c>
      <c r="AO289" s="39" t="inlineStr">
        <is>
          <t>Oct 1, 2026</t>
        </is>
      </c>
      <c r="AP289" s="42" t="inlineStr">
        <is>
          <t>Open</t>
        </is>
      </c>
      <c r="AQ289" s="37" t="inlineStr">
        <is>
          <t>https://www.milvets.nc.gov/</t>
        </is>
      </c>
    </row>
    <row r="290" ht="60" customHeight="1">
      <c r="A290" s="29" t="inlineStr">
        <is>
          <t>NC Serves (AmericaServes network)</t>
        </is>
      </c>
      <c r="B290" s="30" t="inlineStr">
        <is>
          <t>Support &amp; wellbeing</t>
        </is>
      </c>
      <c r="C290" s="30" t="inlineStr">
        <is>
          <t>Support &amp; wellbeing</t>
        </is>
      </c>
      <c r="D290" s="31" t="inlineStr">
        <is>
          <t>Not scored</t>
        </is>
      </c>
      <c r="E290" s="30" t="inlineStr">
        <is>
          <t>Support service rather than a credential; this score measures career credentials only.</t>
        </is>
      </c>
      <c r="F290" s="30" t="inlineStr">
        <is>
          <t>Not job-specific (support service)</t>
        </is>
      </c>
      <c r="G290" s="32" t="inlineStr">
        <is>
          <t>Rolling</t>
        </is>
      </c>
      <c r="H290" s="33" t="n"/>
      <c r="I290" s="34">
        <f>IF(ISNUMBER(H290),H290-TODAY(),"")</f>
        <v/>
      </c>
      <c r="J290" s="32" t="inlineStr">
        <is>
          <t>No</t>
        </is>
      </c>
      <c r="K290" s="32" t="inlineStr">
        <is>
          <t>No</t>
        </is>
      </c>
      <c r="L290" s="32" t="inlineStr">
        <is>
          <t>No</t>
        </is>
      </c>
      <c r="M290" s="32" t="inlineStr">
        <is>
          <t>Yes</t>
        </is>
      </c>
      <c r="N290" s="32" t="inlineStr">
        <is>
          <t>Check</t>
        </is>
      </c>
      <c r="O290" s="32" t="inlineStr">
        <is>
          <t>Yes</t>
        </is>
      </c>
      <c r="P290" s="32" t="inlineStr">
        <is>
          <t>Yes</t>
        </is>
      </c>
      <c r="Q290" s="32" t="inlineStr">
        <is>
          <t>No</t>
        </is>
      </c>
      <c r="R290" s="32" t="inlineStr">
        <is>
          <t>No</t>
        </is>
      </c>
      <c r="S290" s="32" t="inlineStr">
        <is>
          <t>No</t>
        </is>
      </c>
      <c r="T290" s="32" t="inlineStr">
        <is>
          <t>NC</t>
        </is>
      </c>
      <c r="U290" s="32" t="inlineStr">
        <is>
          <t>No</t>
        </is>
      </c>
      <c r="V290" s="32" t="inlineStr">
        <is>
          <t>No</t>
        </is>
      </c>
      <c r="W290" s="32" t="inlineStr">
        <is>
          <t>Online</t>
        </is>
      </c>
      <c r="X290" s="32" t="inlineStr">
        <is>
          <t>Free</t>
        </is>
      </c>
      <c r="Y290" s="32" t="inlineStr">
        <is>
          <t>Yes</t>
        </is>
      </c>
      <c r="Z290" s="30" t="inlineStr">
        <is>
          <t>Counseling</t>
        </is>
      </c>
      <c r="AA290" s="30" t="inlineStr">
        <is>
          <t>Community and Wellness</t>
        </is>
      </c>
      <c r="AB290" s="30" t="inlineStr">
        <is>
          <t>Coordinated referral network for veteran services in NC (North Carolina)</t>
        </is>
      </c>
      <c r="AC290" s="30" t="inlineStr">
        <is>
          <t>Free</t>
        </is>
      </c>
      <c r="AD290" s="30" t="inlineStr">
        <is>
          <t>No</t>
        </is>
      </c>
      <c r="AE290" s="30" t="inlineStr">
        <is>
          <t>Online / phone</t>
        </is>
      </c>
      <c r="AF290" s="30" t="inlineStr">
        <is>
          <t>Unknown</t>
        </is>
      </c>
      <c r="AG290" s="30" t="inlineStr">
        <is>
          <t>Rolling</t>
        </is>
      </c>
      <c r="AH290" s="30" t="inlineStr">
        <is>
          <t>N/A</t>
        </is>
      </c>
      <c r="AI290" s="30" t="inlineStr">
        <is>
          <t>North Carolina</t>
        </is>
      </c>
      <c r="AJ290" s="30" t="inlineStr">
        <is>
          <t>Syracuse IVMF / NC Serves</t>
        </is>
      </c>
      <c r="AK290" s="30" t="inlineStr">
        <is>
          <t>NC (North Carolina) veterans and families</t>
        </is>
      </c>
      <c r="AL290" s="30" t="inlineStr">
        <is>
          <t>northcarolina.americaserves.org unreachable Sep 30, 2026; link points to IVMF (Institute for Veterans and Military Families) AmericaServes program page. | Verification: IVMF AmericaServes page live; NC (North Carolina) network site unreachable. | Correction: link changed to the NC-specific NCServes site (live Sep 30, 2026); previous IVMF page was national only.</t>
        </is>
      </c>
      <c r="AM290" s="30" t="inlineStr">
        <is>
          <t>Unknown</t>
        </is>
      </c>
      <c r="AN290" s="32" t="inlineStr">
        <is>
          <t>Partly</t>
        </is>
      </c>
      <c r="AO290" s="32" t="inlineStr">
        <is>
          <t>Oct 1, 2026</t>
        </is>
      </c>
      <c r="AP290" s="35" t="inlineStr">
        <is>
          <t>Open</t>
        </is>
      </c>
      <c r="AQ290" s="30" t="inlineStr">
        <is>
          <t>https://www.ncserves.org/</t>
        </is>
      </c>
    </row>
    <row r="291" ht="60" customHeight="1">
      <c r="A291" s="36" t="inlineStr">
        <is>
          <t>Team Red, White &amp; Blue</t>
        </is>
      </c>
      <c r="B291" s="37" t="inlineStr">
        <is>
          <t>Support &amp; wellbeing</t>
        </is>
      </c>
      <c r="C291" s="37" t="inlineStr">
        <is>
          <t>Support &amp; wellbeing</t>
        </is>
      </c>
      <c r="D291" s="38" t="inlineStr">
        <is>
          <t>Not scored</t>
        </is>
      </c>
      <c r="E291" s="37" t="inlineStr">
        <is>
          <t>Support service rather than a credential; this score measures career credentials only.</t>
        </is>
      </c>
      <c r="F291" s="37" t="inlineStr">
        <is>
          <t>Not job-specific (support service)</t>
        </is>
      </c>
      <c r="G291" s="39" t="inlineStr">
        <is>
          <t>Rolling</t>
        </is>
      </c>
      <c r="H291" s="40" t="n"/>
      <c r="I291" s="41">
        <f>IF(ISNUMBER(H291),H291-TODAY(),"")</f>
        <v/>
      </c>
      <c r="J291" s="39" t="inlineStr">
        <is>
          <t>No</t>
        </is>
      </c>
      <c r="K291" s="39" t="inlineStr">
        <is>
          <t>No</t>
        </is>
      </c>
      <c r="L291" s="39" t="inlineStr">
        <is>
          <t>No</t>
        </is>
      </c>
      <c r="M291" s="39" t="inlineStr">
        <is>
          <t>Yes</t>
        </is>
      </c>
      <c r="N291" s="39" t="inlineStr">
        <is>
          <t>Check</t>
        </is>
      </c>
      <c r="O291" s="39" t="inlineStr">
        <is>
          <t>Yes</t>
        </is>
      </c>
      <c r="P291" s="39" t="inlineStr">
        <is>
          <t>Yes</t>
        </is>
      </c>
      <c r="Q291" s="39" t="inlineStr">
        <is>
          <t>No</t>
        </is>
      </c>
      <c r="R291" s="39" t="inlineStr">
        <is>
          <t>No</t>
        </is>
      </c>
      <c r="S291" s="39" t="inlineStr">
        <is>
          <t>No</t>
        </is>
      </c>
      <c r="T291" s="39" t="inlineStr">
        <is>
          <t>Any</t>
        </is>
      </c>
      <c r="U291" s="39" t="inlineStr">
        <is>
          <t>No</t>
        </is>
      </c>
      <c r="V291" s="39" t="inlineStr">
        <is>
          <t>No</t>
        </is>
      </c>
      <c r="W291" s="39" t="inlineStr">
        <is>
          <t>Hybrid</t>
        </is>
      </c>
      <c r="X291" s="39" t="inlineStr">
        <is>
          <t>Free</t>
        </is>
      </c>
      <c r="Y291" s="39" t="inlineStr">
        <is>
          <t>Yes</t>
        </is>
      </c>
      <c r="Z291" s="37" t="inlineStr">
        <is>
          <t>Counseling</t>
        </is>
      </c>
      <c r="AA291" s="37" t="inlineStr">
        <is>
          <t>Community and Wellness</t>
        </is>
      </c>
      <c r="AB291" s="37" t="inlineStr">
        <is>
          <t>Free fitness/community chapters for veterans</t>
        </is>
      </c>
      <c r="AC291" s="37" t="inlineStr">
        <is>
          <t>Free</t>
        </is>
      </c>
      <c r="AD291" s="37" t="inlineStr">
        <is>
          <t>No</t>
        </is>
      </c>
      <c r="AE291" s="37" t="inlineStr">
        <is>
          <t>In-person / virtual</t>
        </is>
      </c>
      <c r="AF291" s="37" t="inlineStr">
        <is>
          <t>Unknown</t>
        </is>
      </c>
      <c r="AG291" s="37" t="inlineStr">
        <is>
          <t>Rolling</t>
        </is>
      </c>
      <c r="AH291" s="37" t="inlineStr">
        <is>
          <t>Ongoing</t>
        </is>
      </c>
      <c r="AI291" s="37" t="inlineStr">
        <is>
          <t>Nationwide incl. NC</t>
        </is>
      </c>
      <c r="AJ291" s="37" t="inlineStr">
        <is>
          <t>Team RWB</t>
        </is>
      </c>
      <c r="AK291" s="37" t="inlineStr">
        <is>
          <t>Veterans and supporters</t>
        </is>
      </c>
      <c r="AL291" s="37" t="inlineStr">
        <is>
          <t>Verification: Link live (HTTP 200); details from official page/search not fully re-confirmed.</t>
        </is>
      </c>
      <c r="AM291" s="37" t="inlineStr">
        <is>
          <t>Unknown</t>
        </is>
      </c>
      <c r="AN291" s="39" t="inlineStr">
        <is>
          <t>Partly</t>
        </is>
      </c>
      <c r="AO291" s="39" t="inlineStr">
        <is>
          <t>Sep 30, 2026</t>
        </is>
      </c>
      <c r="AP291" s="42" t="inlineStr">
        <is>
          <t>Open</t>
        </is>
      </c>
      <c r="AQ291" s="37" t="inlineStr">
        <is>
          <t>https://www.teamrwb.org/programs</t>
        </is>
      </c>
    </row>
    <row r="292" ht="60" customHeight="1">
      <c r="A292" s="29" t="inlineStr">
        <is>
          <t>VA Peer Support Specialists / Mental Health Peer Programs</t>
        </is>
      </c>
      <c r="B292" s="30" t="inlineStr">
        <is>
          <t>Support &amp; wellbeing</t>
        </is>
      </c>
      <c r="C292" s="30" t="inlineStr">
        <is>
          <t>Support &amp; wellbeing</t>
        </is>
      </c>
      <c r="D292" s="31" t="inlineStr">
        <is>
          <t>Not scored</t>
        </is>
      </c>
      <c r="E292" s="30" t="inlineStr">
        <is>
          <t>Support service rather than a credential; this score measures career credentials only.</t>
        </is>
      </c>
      <c r="F292" s="30" t="inlineStr">
        <is>
          <t>Not job-specific (support service)</t>
        </is>
      </c>
      <c r="G292" s="32" t="inlineStr">
        <is>
          <t>Rolling</t>
        </is>
      </c>
      <c r="H292" s="33" t="n"/>
      <c r="I292" s="34">
        <f>IF(ISNUMBER(H292),H292-TODAY(),"")</f>
        <v/>
      </c>
      <c r="J292" s="32" t="inlineStr">
        <is>
          <t>No</t>
        </is>
      </c>
      <c r="K292" s="32" t="inlineStr">
        <is>
          <t>No</t>
        </is>
      </c>
      <c r="L292" s="32" t="inlineStr">
        <is>
          <t>No</t>
        </is>
      </c>
      <c r="M292" s="32" t="inlineStr">
        <is>
          <t>Yes</t>
        </is>
      </c>
      <c r="N292" s="32" t="inlineStr">
        <is>
          <t>Check</t>
        </is>
      </c>
      <c r="O292" s="32" t="inlineStr">
        <is>
          <t>Yes</t>
        </is>
      </c>
      <c r="P292" s="32" t="inlineStr">
        <is>
          <t>No</t>
        </is>
      </c>
      <c r="Q292" s="32" t="inlineStr">
        <is>
          <t>No</t>
        </is>
      </c>
      <c r="R292" s="32" t="inlineStr">
        <is>
          <t>No</t>
        </is>
      </c>
      <c r="S292" s="32" t="inlineStr">
        <is>
          <t>No</t>
        </is>
      </c>
      <c r="T292" s="32" t="inlineStr">
        <is>
          <t>Any</t>
        </is>
      </c>
      <c r="U292" s="32" t="inlineStr">
        <is>
          <t>No</t>
        </is>
      </c>
      <c r="V292" s="32" t="inlineStr">
        <is>
          <t>No</t>
        </is>
      </c>
      <c r="W292" s="32" t="inlineStr">
        <is>
          <t>Hybrid</t>
        </is>
      </c>
      <c r="X292" s="32" t="inlineStr">
        <is>
          <t>Free</t>
        </is>
      </c>
      <c r="Y292" s="32" t="inlineStr">
        <is>
          <t>Yes</t>
        </is>
      </c>
      <c r="Z292" s="30" t="inlineStr">
        <is>
          <t>Counseling</t>
        </is>
      </c>
      <c r="AA292" s="30" t="inlineStr">
        <is>
          <t>Mental Health</t>
        </is>
      </c>
      <c r="AB292" s="30" t="inlineStr">
        <is>
          <t>Veteran peer specialists in VA (Department of Veterans Affairs) mental health clinics</t>
        </is>
      </c>
      <c r="AC292" s="30" t="inlineStr">
        <is>
          <t>Free</t>
        </is>
      </c>
      <c r="AD292" s="30" t="inlineStr">
        <is>
          <t>No</t>
        </is>
      </c>
      <c r="AE292" s="30" t="inlineStr">
        <is>
          <t>In-person / virtual</t>
        </is>
      </c>
      <c r="AF292" s="30" t="inlineStr">
        <is>
          <t>N/A</t>
        </is>
      </c>
      <c r="AG292" s="30" t="inlineStr">
        <is>
          <t>Rolling</t>
        </is>
      </c>
      <c r="AH292" s="30" t="inlineStr">
        <is>
          <t>Ongoing</t>
        </is>
      </c>
      <c r="AI292" s="30" t="inlineStr">
        <is>
          <t>Nationwide</t>
        </is>
      </c>
      <c r="AJ292" s="30" t="inlineStr">
        <is>
          <t>U.S. Department of Veterans Affairs</t>
        </is>
      </c>
      <c r="AK292" s="30" t="inlineStr">
        <is>
          <t>Veterans enrolled in VA (Department of Veterans Affairs) health care</t>
        </is>
      </c>
      <c r="AL292" s="30" t="inlineStr">
        <is>
          <t>Verification: Link live (HTTP 200); details from official page/search not fully re-confirmed. | Oct 4, 2026 check: old VA page returned 404; ask your VA provider for a peer support referral.</t>
        </is>
      </c>
      <c r="AM292" s="30" t="inlineStr">
        <is>
          <t>Local VA MH clinic</t>
        </is>
      </c>
      <c r="AN292" s="32" t="inlineStr">
        <is>
          <t>Partly</t>
        </is>
      </c>
      <c r="AO292" s="32" t="inlineStr">
        <is>
          <t>Oct 4, 2026</t>
        </is>
      </c>
      <c r="AP292" s="35" t="inlineStr">
        <is>
          <t>Open</t>
        </is>
      </c>
      <c r="AQ292" s="30" t="inlineStr">
        <is>
          <t>https://veteranshealthlibrary.va.gov/142,41684_VA</t>
        </is>
      </c>
    </row>
    <row r="293" ht="60" customHeight="1">
      <c r="A293" s="36" t="inlineStr">
        <is>
          <t>VA Whole Health / VA Mental Health Residential Rehab (PTSD)</t>
        </is>
      </c>
      <c r="B293" s="37" t="inlineStr">
        <is>
          <t>Support &amp; wellbeing</t>
        </is>
      </c>
      <c r="C293" s="37" t="inlineStr">
        <is>
          <t>Support &amp; wellbeing; Career services</t>
        </is>
      </c>
      <c r="D293" s="38" t="inlineStr">
        <is>
          <t>Not scored</t>
        </is>
      </c>
      <c r="E293" s="37" t="inlineStr">
        <is>
          <t>Support service rather than a credential; this score measures career credentials only.</t>
        </is>
      </c>
      <c r="F293" s="37" t="inlineStr">
        <is>
          <t>Not job-specific (support service)</t>
        </is>
      </c>
      <c r="G293" s="39" t="inlineStr">
        <is>
          <t>Rolling</t>
        </is>
      </c>
      <c r="H293" s="40" t="n"/>
      <c r="I293" s="41">
        <f>IF(ISNUMBER(H293),H293-TODAY(),"")</f>
        <v/>
      </c>
      <c r="J293" s="39" t="inlineStr">
        <is>
          <t>No</t>
        </is>
      </c>
      <c r="K293" s="39" t="inlineStr">
        <is>
          <t>No</t>
        </is>
      </c>
      <c r="L293" s="39" t="inlineStr">
        <is>
          <t>No</t>
        </is>
      </c>
      <c r="M293" s="39" t="inlineStr">
        <is>
          <t>Yes</t>
        </is>
      </c>
      <c r="N293" s="39" t="inlineStr">
        <is>
          <t>Check</t>
        </is>
      </c>
      <c r="O293" s="39" t="inlineStr">
        <is>
          <t>Yes</t>
        </is>
      </c>
      <c r="P293" s="39" t="inlineStr">
        <is>
          <t>No</t>
        </is>
      </c>
      <c r="Q293" s="39" t="inlineStr">
        <is>
          <t>No</t>
        </is>
      </c>
      <c r="R293" s="39" t="inlineStr">
        <is>
          <t>No</t>
        </is>
      </c>
      <c r="S293" s="39" t="inlineStr">
        <is>
          <t>No</t>
        </is>
      </c>
      <c r="T293" s="39" t="inlineStr">
        <is>
          <t>Any</t>
        </is>
      </c>
      <c r="U293" s="39" t="inlineStr">
        <is>
          <t>No</t>
        </is>
      </c>
      <c r="V293" s="39" t="inlineStr">
        <is>
          <t>No</t>
        </is>
      </c>
      <c r="W293" s="39" t="inlineStr">
        <is>
          <t>Hybrid</t>
        </is>
      </c>
      <c r="X293" s="39" t="inlineStr">
        <is>
          <t>Free</t>
        </is>
      </c>
      <c r="Y293" s="39" t="inlineStr">
        <is>
          <t>Yes</t>
        </is>
      </c>
      <c r="Z293" s="37" t="inlineStr">
        <is>
          <t>Counseling</t>
        </is>
      </c>
      <c r="AA293" s="37" t="inlineStr">
        <is>
          <t>Mental Health, Career Transition</t>
        </is>
      </c>
      <c r="AB293" s="37" t="inlineStr">
        <is>
          <t>Whole Health coaching; residential PTSD (Post-Traumatic Stress Disorder) programs if needed</t>
        </is>
      </c>
      <c r="AC293" s="37" t="inlineStr">
        <is>
          <t>Free (for SC conditions)</t>
        </is>
      </c>
      <c r="AD293" s="37" t="inlineStr">
        <is>
          <t>Travel benefits possible</t>
        </is>
      </c>
      <c r="AE293" s="37" t="inlineStr">
        <is>
          <t>In-person / virtual</t>
        </is>
      </c>
      <c r="AF293" s="37" t="inlineStr">
        <is>
          <t>Unknown</t>
        </is>
      </c>
      <c r="AG293" s="37" t="inlineStr">
        <is>
          <t>Rolling</t>
        </is>
      </c>
      <c r="AH293" s="37" t="inlineStr">
        <is>
          <t>Varies</t>
        </is>
      </c>
      <c r="AI293" s="37" t="inlineStr">
        <is>
          <t>Nationwide</t>
        </is>
      </c>
      <c r="AJ293" s="37" t="inlineStr">
        <is>
          <t>U.S. Department of Veterans Affairs</t>
        </is>
      </c>
      <c r="AK293" s="37" t="inlineStr">
        <is>
          <t>VA (Department of Veterans Affairs) health care enrollees</t>
        </is>
      </c>
      <c r="AL293" s="37" t="inlineStr">
        <is>
          <t>Verification: Link live (HTTP 200); details from official page/search not fully re-confirmed.</t>
        </is>
      </c>
      <c r="AM293" s="37" t="inlineStr">
        <is>
          <t>Local VA</t>
        </is>
      </c>
      <c r="AN293" s="39" t="inlineStr">
        <is>
          <t>Partly</t>
        </is>
      </c>
      <c r="AO293" s="39" t="inlineStr">
        <is>
          <t>Sep 30, 2026</t>
        </is>
      </c>
      <c r="AP293" s="42" t="inlineStr">
        <is>
          <t>Open</t>
        </is>
      </c>
      <c r="AQ293" s="37" t="inlineStr">
        <is>
          <t>https://www.va.gov/wholehealth/</t>
        </is>
      </c>
    </row>
    <row r="294" ht="60" customHeight="1">
      <c r="A294" s="29" t="inlineStr">
        <is>
          <t>Cohen Veterans Network clinics</t>
        </is>
      </c>
      <c r="B294" s="30" t="inlineStr">
        <is>
          <t>Support &amp; wellbeing</t>
        </is>
      </c>
      <c r="C294" s="30" t="inlineStr">
        <is>
          <t>Support &amp; wellbeing</t>
        </is>
      </c>
      <c r="D294" s="31" t="inlineStr">
        <is>
          <t>Not scored</t>
        </is>
      </c>
      <c r="E294" s="30" t="inlineStr">
        <is>
          <t>Support service rather than a credential; this score measures career credentials only.</t>
        </is>
      </c>
      <c r="F294" s="30" t="inlineStr">
        <is>
          <t>Not job-specific (support service)</t>
        </is>
      </c>
      <c r="G294" s="32" t="inlineStr">
        <is>
          <t>Rolling</t>
        </is>
      </c>
      <c r="H294" s="33" t="n"/>
      <c r="I294" s="34">
        <f>IF(ISNUMBER(H294),H294-TODAY(),"")</f>
        <v/>
      </c>
      <c r="J294" s="32" t="inlineStr">
        <is>
          <t>No</t>
        </is>
      </c>
      <c r="K294" s="32" t="inlineStr">
        <is>
          <t>No</t>
        </is>
      </c>
      <c r="L294" s="32" t="inlineStr">
        <is>
          <t>No</t>
        </is>
      </c>
      <c r="M294" s="32" t="inlineStr">
        <is>
          <t>No</t>
        </is>
      </c>
      <c r="N294" s="32" t="inlineStr">
        <is>
          <t>Check</t>
        </is>
      </c>
      <c r="O294" s="32" t="inlineStr">
        <is>
          <t>Yes</t>
        </is>
      </c>
      <c r="P294" s="32" t="inlineStr">
        <is>
          <t>Yes</t>
        </is>
      </c>
      <c r="Q294" s="32" t="inlineStr">
        <is>
          <t>No</t>
        </is>
      </c>
      <c r="R294" s="32" t="inlineStr">
        <is>
          <t>No</t>
        </is>
      </c>
      <c r="S294" s="32" t="inlineStr">
        <is>
          <t>No</t>
        </is>
      </c>
      <c r="T294" s="32" t="inlineStr">
        <is>
          <t>Any</t>
        </is>
      </c>
      <c r="U294" s="32" t="inlineStr">
        <is>
          <t>No</t>
        </is>
      </c>
      <c r="V294" s="32" t="inlineStr">
        <is>
          <t>No</t>
        </is>
      </c>
      <c r="W294" s="32" t="inlineStr">
        <is>
          <t>Hybrid</t>
        </is>
      </c>
      <c r="X294" s="32" t="inlineStr">
        <is>
          <t>Paid</t>
        </is>
      </c>
      <c r="Y294" s="32" t="inlineStr">
        <is>
          <t>Yes</t>
        </is>
      </c>
      <c r="Z294" s="30" t="inlineStr">
        <is>
          <t>Counseling</t>
        </is>
      </c>
      <c r="AA294" s="30" t="inlineStr">
        <is>
          <t>Mental Health</t>
        </is>
      </c>
      <c r="AB294" s="30" t="inlineStr">
        <is>
          <t>Low or no cost outpatient mental health care (incl. telehealth)</t>
        </is>
      </c>
      <c r="AC294" s="30" t="inlineStr">
        <is>
          <t>Free/low cost</t>
        </is>
      </c>
      <c r="AD294" s="30" t="inlineStr">
        <is>
          <t>No</t>
        </is>
      </c>
      <c r="AE294" s="30" t="inlineStr">
        <is>
          <t>In-person / telehealth</t>
        </is>
      </c>
      <c r="AF294" s="30" t="inlineStr">
        <is>
          <t>Unknown</t>
        </is>
      </c>
      <c r="AG294" s="30" t="inlineStr">
        <is>
          <t>Rolling</t>
        </is>
      </c>
      <c r="AH294" s="30" t="inlineStr">
        <is>
          <t>Ongoing</t>
        </is>
      </c>
      <c r="AI294" s="30" t="inlineStr">
        <is>
          <t>Nationwide incl. Fayetteville NC clinic</t>
        </is>
      </c>
      <c r="AJ294" s="30" t="inlineStr">
        <is>
          <t>Cohen Veterans Network</t>
        </is>
      </c>
      <c r="AK294" s="30" t="inlineStr">
        <is>
          <t>Veterans and families</t>
        </is>
      </c>
      <c r="AL294" s="30" t="inlineStr">
        <is>
          <t>Verification: CVN site: Fayetteville and Jacksonville NC (North Carolina) clinics, telehealth.</t>
        </is>
      </c>
      <c r="AM294" s="30" t="inlineStr">
        <is>
          <t>Unknown</t>
        </is>
      </c>
      <c r="AN294" s="32" t="inlineStr">
        <is>
          <t>Verified</t>
        </is>
      </c>
      <c r="AO294" s="32" t="inlineStr">
        <is>
          <t>Sep 30, 2026</t>
        </is>
      </c>
      <c r="AP294" s="35" t="inlineStr">
        <is>
          <t>Open</t>
        </is>
      </c>
      <c r="AQ294" s="30" t="inlineStr">
        <is>
          <t>https://www.cohenveteransnetwork.org/clinics</t>
        </is>
      </c>
    </row>
  </sheetData>
  <conditionalFormatting sqref="J2:Y294">
    <cfRule type="expression" priority="1" dxfId="0">
      <formula>J2="Check"</formula>
    </cfRule>
    <cfRule type="expression" priority="2" dxfId="5">
      <formula>J2="Yes"</formula>
    </cfRule>
    <cfRule type="expression" priority="3" dxfId="6">
      <formula>J2="Either"</formula>
    </cfRule>
    <cfRule type="expression" priority="4" dxfId="7">
      <formula>J2="No"</formula>
    </cfRule>
  </conditionalFormatting>
  <conditionalFormatting sqref="D2:D294">
    <cfRule type="expression" priority="5" dxfId="1">
      <formula>D2=5</formula>
    </cfRule>
    <cfRule type="expression" priority="6" dxfId="2">
      <formula>D2=4</formula>
    </cfRule>
    <cfRule type="expression" priority="7" dxfId="8">
      <formula>D2=3</formula>
    </cfRule>
    <cfRule type="expression" priority="8" dxfId="9">
      <formula>D2=2</formula>
    </cfRule>
    <cfRule type="expression" priority="9" dxfId="9">
      <formula>D2=1</formula>
    </cfRule>
  </conditionalFormatting>
  <dataValidations count="1">
    <dataValidation sqref="J2:J294 K2:K294 L2:L294 M2:M294 N2:N294 O2:O294 P2:P294 Q2:Q294 R2:R294 S2:S294 U2:U294 V2:V294" showDropDown="0" showInputMessage="0" showErrorMessage="0" allowBlank="1" type="list">
      <formula1>"Yes,No,Either,Check"</formula1>
    </dataValidation>
  </dataValidations>
  <hyperlinks>
    <hyperlink xmlns:r="http://schemas.openxmlformats.org/officeDocument/2006/relationships" ref="AP2" r:id="rId1"/>
    <hyperlink xmlns:r="http://schemas.openxmlformats.org/officeDocument/2006/relationships" ref="AP3" r:id="rId2"/>
    <hyperlink xmlns:r="http://schemas.openxmlformats.org/officeDocument/2006/relationships" ref="AP4" r:id="rId3"/>
    <hyperlink xmlns:r="http://schemas.openxmlformats.org/officeDocument/2006/relationships" ref="AP5" r:id="rId4"/>
    <hyperlink xmlns:r="http://schemas.openxmlformats.org/officeDocument/2006/relationships" ref="AP6" r:id="rId5"/>
    <hyperlink xmlns:r="http://schemas.openxmlformats.org/officeDocument/2006/relationships" ref="AP7" r:id="rId6"/>
    <hyperlink xmlns:r="http://schemas.openxmlformats.org/officeDocument/2006/relationships" ref="AP8" r:id="rId7"/>
    <hyperlink xmlns:r="http://schemas.openxmlformats.org/officeDocument/2006/relationships" ref="AP9" r:id="rId8"/>
    <hyperlink xmlns:r="http://schemas.openxmlformats.org/officeDocument/2006/relationships" ref="AP10" r:id="rId9"/>
    <hyperlink xmlns:r="http://schemas.openxmlformats.org/officeDocument/2006/relationships" ref="AP11" r:id="rId10"/>
    <hyperlink xmlns:r="http://schemas.openxmlformats.org/officeDocument/2006/relationships" ref="AP12" r:id="rId11"/>
    <hyperlink xmlns:r="http://schemas.openxmlformats.org/officeDocument/2006/relationships" ref="AP13" r:id="rId12"/>
    <hyperlink xmlns:r="http://schemas.openxmlformats.org/officeDocument/2006/relationships" ref="AP14" r:id="rId13"/>
    <hyperlink xmlns:r="http://schemas.openxmlformats.org/officeDocument/2006/relationships" ref="AP15" r:id="rId14"/>
    <hyperlink xmlns:r="http://schemas.openxmlformats.org/officeDocument/2006/relationships" ref="AP16" r:id="rId15"/>
    <hyperlink xmlns:r="http://schemas.openxmlformats.org/officeDocument/2006/relationships" ref="AP17" r:id="rId16"/>
    <hyperlink xmlns:r="http://schemas.openxmlformats.org/officeDocument/2006/relationships" ref="AP18" r:id="rId17"/>
    <hyperlink xmlns:r="http://schemas.openxmlformats.org/officeDocument/2006/relationships" ref="AP19" r:id="rId18"/>
    <hyperlink xmlns:r="http://schemas.openxmlformats.org/officeDocument/2006/relationships" ref="AP20" r:id="rId19"/>
    <hyperlink xmlns:r="http://schemas.openxmlformats.org/officeDocument/2006/relationships" ref="AP21" r:id="rId20"/>
    <hyperlink xmlns:r="http://schemas.openxmlformats.org/officeDocument/2006/relationships" ref="AP22" r:id="rId21"/>
    <hyperlink xmlns:r="http://schemas.openxmlformats.org/officeDocument/2006/relationships" ref="AP23" r:id="rId22"/>
    <hyperlink xmlns:r="http://schemas.openxmlformats.org/officeDocument/2006/relationships" ref="AP24" r:id="rId23"/>
    <hyperlink xmlns:r="http://schemas.openxmlformats.org/officeDocument/2006/relationships" ref="AP25" r:id="rId24"/>
    <hyperlink xmlns:r="http://schemas.openxmlformats.org/officeDocument/2006/relationships" ref="AP26" r:id="rId25"/>
    <hyperlink xmlns:r="http://schemas.openxmlformats.org/officeDocument/2006/relationships" ref="AP27" r:id="rId26"/>
    <hyperlink xmlns:r="http://schemas.openxmlformats.org/officeDocument/2006/relationships" ref="AP28" r:id="rId27"/>
    <hyperlink xmlns:r="http://schemas.openxmlformats.org/officeDocument/2006/relationships" ref="AP29" r:id="rId28"/>
    <hyperlink xmlns:r="http://schemas.openxmlformats.org/officeDocument/2006/relationships" ref="AP30" r:id="rId29"/>
    <hyperlink xmlns:r="http://schemas.openxmlformats.org/officeDocument/2006/relationships" ref="AP31" r:id="rId30"/>
    <hyperlink xmlns:r="http://schemas.openxmlformats.org/officeDocument/2006/relationships" ref="AP32" r:id="rId31"/>
    <hyperlink xmlns:r="http://schemas.openxmlformats.org/officeDocument/2006/relationships" ref="AP33" r:id="rId32"/>
    <hyperlink xmlns:r="http://schemas.openxmlformats.org/officeDocument/2006/relationships" ref="AP34" r:id="rId33"/>
    <hyperlink xmlns:r="http://schemas.openxmlformats.org/officeDocument/2006/relationships" ref="AP35" r:id="rId34"/>
    <hyperlink xmlns:r="http://schemas.openxmlformats.org/officeDocument/2006/relationships" ref="AP36" r:id="rId35"/>
    <hyperlink xmlns:r="http://schemas.openxmlformats.org/officeDocument/2006/relationships" ref="AP37" r:id="rId36"/>
    <hyperlink xmlns:r="http://schemas.openxmlformats.org/officeDocument/2006/relationships" ref="AP38" r:id="rId37"/>
    <hyperlink xmlns:r="http://schemas.openxmlformats.org/officeDocument/2006/relationships" ref="AP39" r:id="rId38"/>
    <hyperlink xmlns:r="http://schemas.openxmlformats.org/officeDocument/2006/relationships" ref="AP40" r:id="rId39"/>
    <hyperlink xmlns:r="http://schemas.openxmlformats.org/officeDocument/2006/relationships" ref="AP41" r:id="rId40"/>
    <hyperlink xmlns:r="http://schemas.openxmlformats.org/officeDocument/2006/relationships" ref="AP42" r:id="rId41"/>
    <hyperlink xmlns:r="http://schemas.openxmlformats.org/officeDocument/2006/relationships" ref="AP43" r:id="rId42"/>
    <hyperlink xmlns:r="http://schemas.openxmlformats.org/officeDocument/2006/relationships" ref="AP44" r:id="rId43"/>
    <hyperlink xmlns:r="http://schemas.openxmlformats.org/officeDocument/2006/relationships" ref="AP45" r:id="rId44"/>
    <hyperlink xmlns:r="http://schemas.openxmlformats.org/officeDocument/2006/relationships" ref="AP46" r:id="rId45"/>
    <hyperlink xmlns:r="http://schemas.openxmlformats.org/officeDocument/2006/relationships" ref="AP47" r:id="rId46"/>
    <hyperlink xmlns:r="http://schemas.openxmlformats.org/officeDocument/2006/relationships" ref="AP48" r:id="rId47"/>
    <hyperlink xmlns:r="http://schemas.openxmlformats.org/officeDocument/2006/relationships" ref="AP49" r:id="rId48"/>
    <hyperlink xmlns:r="http://schemas.openxmlformats.org/officeDocument/2006/relationships" ref="AP50" r:id="rId49"/>
    <hyperlink xmlns:r="http://schemas.openxmlformats.org/officeDocument/2006/relationships" ref="AP51" r:id="rId50"/>
    <hyperlink xmlns:r="http://schemas.openxmlformats.org/officeDocument/2006/relationships" ref="AP52" r:id="rId51"/>
    <hyperlink xmlns:r="http://schemas.openxmlformats.org/officeDocument/2006/relationships" ref="AP53" r:id="rId52"/>
    <hyperlink xmlns:r="http://schemas.openxmlformats.org/officeDocument/2006/relationships" ref="AP54" r:id="rId53"/>
    <hyperlink xmlns:r="http://schemas.openxmlformats.org/officeDocument/2006/relationships" ref="AP55" r:id="rId54"/>
    <hyperlink xmlns:r="http://schemas.openxmlformats.org/officeDocument/2006/relationships" ref="AP56" r:id="rId55"/>
    <hyperlink xmlns:r="http://schemas.openxmlformats.org/officeDocument/2006/relationships" ref="AP57" r:id="rId56"/>
    <hyperlink xmlns:r="http://schemas.openxmlformats.org/officeDocument/2006/relationships" ref="AP58" r:id="rId57"/>
    <hyperlink xmlns:r="http://schemas.openxmlformats.org/officeDocument/2006/relationships" ref="AP59" r:id="rId58"/>
    <hyperlink xmlns:r="http://schemas.openxmlformats.org/officeDocument/2006/relationships" ref="AP60" r:id="rId59"/>
    <hyperlink xmlns:r="http://schemas.openxmlformats.org/officeDocument/2006/relationships" ref="AP61" r:id="rId60"/>
    <hyperlink xmlns:r="http://schemas.openxmlformats.org/officeDocument/2006/relationships" ref="AP62" r:id="rId61"/>
    <hyperlink xmlns:r="http://schemas.openxmlformats.org/officeDocument/2006/relationships" ref="AP63" r:id="rId62"/>
    <hyperlink xmlns:r="http://schemas.openxmlformats.org/officeDocument/2006/relationships" ref="AP64" r:id="rId63"/>
    <hyperlink xmlns:r="http://schemas.openxmlformats.org/officeDocument/2006/relationships" ref="AP65" r:id="rId64"/>
    <hyperlink xmlns:r="http://schemas.openxmlformats.org/officeDocument/2006/relationships" ref="AP66" r:id="rId65"/>
    <hyperlink xmlns:r="http://schemas.openxmlformats.org/officeDocument/2006/relationships" ref="AP67" r:id="rId66"/>
    <hyperlink xmlns:r="http://schemas.openxmlformats.org/officeDocument/2006/relationships" ref="AP68" r:id="rId67"/>
    <hyperlink xmlns:r="http://schemas.openxmlformats.org/officeDocument/2006/relationships" ref="AP69" r:id="rId68"/>
    <hyperlink xmlns:r="http://schemas.openxmlformats.org/officeDocument/2006/relationships" ref="AP70" r:id="rId69"/>
    <hyperlink xmlns:r="http://schemas.openxmlformats.org/officeDocument/2006/relationships" ref="AP71" r:id="rId70"/>
    <hyperlink xmlns:r="http://schemas.openxmlformats.org/officeDocument/2006/relationships" ref="AP72" r:id="rId71"/>
    <hyperlink xmlns:r="http://schemas.openxmlformats.org/officeDocument/2006/relationships" ref="AP73" r:id="rId72"/>
    <hyperlink xmlns:r="http://schemas.openxmlformats.org/officeDocument/2006/relationships" ref="AP74" r:id="rId73"/>
    <hyperlink xmlns:r="http://schemas.openxmlformats.org/officeDocument/2006/relationships" ref="AP75" r:id="rId74"/>
    <hyperlink xmlns:r="http://schemas.openxmlformats.org/officeDocument/2006/relationships" ref="AP76" r:id="rId75"/>
    <hyperlink xmlns:r="http://schemas.openxmlformats.org/officeDocument/2006/relationships" ref="AP77" r:id="rId76"/>
    <hyperlink xmlns:r="http://schemas.openxmlformats.org/officeDocument/2006/relationships" ref="AP78" r:id="rId77"/>
    <hyperlink xmlns:r="http://schemas.openxmlformats.org/officeDocument/2006/relationships" ref="AP79" r:id="rId78"/>
    <hyperlink xmlns:r="http://schemas.openxmlformats.org/officeDocument/2006/relationships" ref="AP80" r:id="rId79"/>
    <hyperlink xmlns:r="http://schemas.openxmlformats.org/officeDocument/2006/relationships" ref="AP81" r:id="rId80"/>
    <hyperlink xmlns:r="http://schemas.openxmlformats.org/officeDocument/2006/relationships" ref="AP82" r:id="rId81"/>
    <hyperlink xmlns:r="http://schemas.openxmlformats.org/officeDocument/2006/relationships" ref="AP83" r:id="rId82"/>
    <hyperlink xmlns:r="http://schemas.openxmlformats.org/officeDocument/2006/relationships" ref="AP84" r:id="rId83"/>
    <hyperlink xmlns:r="http://schemas.openxmlformats.org/officeDocument/2006/relationships" ref="AP85" r:id="rId84"/>
    <hyperlink xmlns:r="http://schemas.openxmlformats.org/officeDocument/2006/relationships" ref="AP86" r:id="rId85"/>
    <hyperlink xmlns:r="http://schemas.openxmlformats.org/officeDocument/2006/relationships" ref="AP87" r:id="rId86"/>
    <hyperlink xmlns:r="http://schemas.openxmlformats.org/officeDocument/2006/relationships" ref="AP88" r:id="rId87"/>
    <hyperlink xmlns:r="http://schemas.openxmlformats.org/officeDocument/2006/relationships" ref="AP89" r:id="rId88"/>
    <hyperlink xmlns:r="http://schemas.openxmlformats.org/officeDocument/2006/relationships" ref="AP90" r:id="rId89"/>
    <hyperlink xmlns:r="http://schemas.openxmlformats.org/officeDocument/2006/relationships" ref="AP91" r:id="rId90"/>
    <hyperlink xmlns:r="http://schemas.openxmlformats.org/officeDocument/2006/relationships" ref="AP92" r:id="rId91"/>
    <hyperlink xmlns:r="http://schemas.openxmlformats.org/officeDocument/2006/relationships" ref="AP93" r:id="rId92"/>
    <hyperlink xmlns:r="http://schemas.openxmlformats.org/officeDocument/2006/relationships" ref="AP94" r:id="rId93"/>
    <hyperlink xmlns:r="http://schemas.openxmlformats.org/officeDocument/2006/relationships" ref="AP95" r:id="rId94"/>
    <hyperlink xmlns:r="http://schemas.openxmlformats.org/officeDocument/2006/relationships" ref="AP96" r:id="rId95"/>
    <hyperlink xmlns:r="http://schemas.openxmlformats.org/officeDocument/2006/relationships" ref="AP97" r:id="rId96"/>
    <hyperlink xmlns:r="http://schemas.openxmlformats.org/officeDocument/2006/relationships" ref="AP98" r:id="rId97"/>
    <hyperlink xmlns:r="http://schemas.openxmlformats.org/officeDocument/2006/relationships" ref="AP99" r:id="rId98"/>
    <hyperlink xmlns:r="http://schemas.openxmlformats.org/officeDocument/2006/relationships" ref="AP100" r:id="rId99"/>
    <hyperlink xmlns:r="http://schemas.openxmlformats.org/officeDocument/2006/relationships" ref="AP101" r:id="rId100"/>
    <hyperlink xmlns:r="http://schemas.openxmlformats.org/officeDocument/2006/relationships" ref="AP102" r:id="rId101"/>
    <hyperlink xmlns:r="http://schemas.openxmlformats.org/officeDocument/2006/relationships" ref="AP103" r:id="rId102"/>
    <hyperlink xmlns:r="http://schemas.openxmlformats.org/officeDocument/2006/relationships" ref="AP104" r:id="rId103"/>
    <hyperlink xmlns:r="http://schemas.openxmlformats.org/officeDocument/2006/relationships" ref="AP105" r:id="rId104"/>
    <hyperlink xmlns:r="http://schemas.openxmlformats.org/officeDocument/2006/relationships" ref="AP106" r:id="rId105"/>
    <hyperlink xmlns:r="http://schemas.openxmlformats.org/officeDocument/2006/relationships" ref="AP107" r:id="rId106"/>
    <hyperlink xmlns:r="http://schemas.openxmlformats.org/officeDocument/2006/relationships" ref="AP108" r:id="rId107"/>
    <hyperlink xmlns:r="http://schemas.openxmlformats.org/officeDocument/2006/relationships" ref="AP109" r:id="rId108"/>
    <hyperlink xmlns:r="http://schemas.openxmlformats.org/officeDocument/2006/relationships" ref="AP110" r:id="rId109"/>
    <hyperlink xmlns:r="http://schemas.openxmlformats.org/officeDocument/2006/relationships" ref="AP111" r:id="rId110"/>
    <hyperlink xmlns:r="http://schemas.openxmlformats.org/officeDocument/2006/relationships" ref="AP112" r:id="rId111"/>
    <hyperlink xmlns:r="http://schemas.openxmlformats.org/officeDocument/2006/relationships" ref="AP113" r:id="rId112"/>
    <hyperlink xmlns:r="http://schemas.openxmlformats.org/officeDocument/2006/relationships" ref="AP114" r:id="rId113"/>
    <hyperlink xmlns:r="http://schemas.openxmlformats.org/officeDocument/2006/relationships" ref="AP115" r:id="rId114"/>
    <hyperlink xmlns:r="http://schemas.openxmlformats.org/officeDocument/2006/relationships" ref="AP116" r:id="rId115"/>
    <hyperlink xmlns:r="http://schemas.openxmlformats.org/officeDocument/2006/relationships" ref="AP117" r:id="rId116"/>
    <hyperlink xmlns:r="http://schemas.openxmlformats.org/officeDocument/2006/relationships" ref="AP118" r:id="rId117"/>
    <hyperlink xmlns:r="http://schemas.openxmlformats.org/officeDocument/2006/relationships" ref="AP119" r:id="rId118"/>
    <hyperlink xmlns:r="http://schemas.openxmlformats.org/officeDocument/2006/relationships" ref="AP120" r:id="rId119"/>
    <hyperlink xmlns:r="http://schemas.openxmlformats.org/officeDocument/2006/relationships" ref="AP121" r:id="rId120"/>
    <hyperlink xmlns:r="http://schemas.openxmlformats.org/officeDocument/2006/relationships" ref="AP122" r:id="rId121"/>
    <hyperlink xmlns:r="http://schemas.openxmlformats.org/officeDocument/2006/relationships" ref="AP123" r:id="rId122"/>
    <hyperlink xmlns:r="http://schemas.openxmlformats.org/officeDocument/2006/relationships" ref="AP124" r:id="rId123"/>
    <hyperlink xmlns:r="http://schemas.openxmlformats.org/officeDocument/2006/relationships" ref="AP125" r:id="rId124"/>
    <hyperlink xmlns:r="http://schemas.openxmlformats.org/officeDocument/2006/relationships" ref="AP126" r:id="rId125"/>
    <hyperlink xmlns:r="http://schemas.openxmlformats.org/officeDocument/2006/relationships" ref="AP127" r:id="rId126"/>
    <hyperlink xmlns:r="http://schemas.openxmlformats.org/officeDocument/2006/relationships" ref="AP128" r:id="rId127"/>
    <hyperlink xmlns:r="http://schemas.openxmlformats.org/officeDocument/2006/relationships" ref="AP129" r:id="rId128"/>
    <hyperlink xmlns:r="http://schemas.openxmlformats.org/officeDocument/2006/relationships" ref="AP130" r:id="rId129"/>
    <hyperlink xmlns:r="http://schemas.openxmlformats.org/officeDocument/2006/relationships" ref="AP131" r:id="rId130"/>
    <hyperlink xmlns:r="http://schemas.openxmlformats.org/officeDocument/2006/relationships" ref="AP132" r:id="rId131"/>
    <hyperlink xmlns:r="http://schemas.openxmlformats.org/officeDocument/2006/relationships" ref="AP133" r:id="rId132"/>
    <hyperlink xmlns:r="http://schemas.openxmlformats.org/officeDocument/2006/relationships" ref="AP134" r:id="rId133"/>
    <hyperlink xmlns:r="http://schemas.openxmlformats.org/officeDocument/2006/relationships" ref="AP135" r:id="rId134"/>
    <hyperlink xmlns:r="http://schemas.openxmlformats.org/officeDocument/2006/relationships" ref="AP136" r:id="rId135"/>
    <hyperlink xmlns:r="http://schemas.openxmlformats.org/officeDocument/2006/relationships" ref="AP137" r:id="rId136"/>
    <hyperlink xmlns:r="http://schemas.openxmlformats.org/officeDocument/2006/relationships" ref="AP138" r:id="rId137"/>
    <hyperlink xmlns:r="http://schemas.openxmlformats.org/officeDocument/2006/relationships" ref="AP139" r:id="rId138"/>
    <hyperlink xmlns:r="http://schemas.openxmlformats.org/officeDocument/2006/relationships" ref="AP140" r:id="rId139"/>
    <hyperlink xmlns:r="http://schemas.openxmlformats.org/officeDocument/2006/relationships" ref="AP141" r:id="rId140"/>
    <hyperlink xmlns:r="http://schemas.openxmlformats.org/officeDocument/2006/relationships" ref="AP142" r:id="rId141"/>
    <hyperlink xmlns:r="http://schemas.openxmlformats.org/officeDocument/2006/relationships" ref="AP143" r:id="rId142"/>
    <hyperlink xmlns:r="http://schemas.openxmlformats.org/officeDocument/2006/relationships" ref="AP144" r:id="rId143"/>
    <hyperlink xmlns:r="http://schemas.openxmlformats.org/officeDocument/2006/relationships" ref="AP145" r:id="rId144"/>
    <hyperlink xmlns:r="http://schemas.openxmlformats.org/officeDocument/2006/relationships" ref="AP146" r:id="rId145"/>
    <hyperlink xmlns:r="http://schemas.openxmlformats.org/officeDocument/2006/relationships" ref="AP147" r:id="rId146"/>
    <hyperlink xmlns:r="http://schemas.openxmlformats.org/officeDocument/2006/relationships" ref="AP148" r:id="rId147"/>
    <hyperlink xmlns:r="http://schemas.openxmlformats.org/officeDocument/2006/relationships" ref="AP149" r:id="rId148"/>
    <hyperlink xmlns:r="http://schemas.openxmlformats.org/officeDocument/2006/relationships" ref="AP150" r:id="rId149"/>
    <hyperlink xmlns:r="http://schemas.openxmlformats.org/officeDocument/2006/relationships" ref="AP151" r:id="rId150"/>
    <hyperlink xmlns:r="http://schemas.openxmlformats.org/officeDocument/2006/relationships" ref="AP152" r:id="rId151"/>
    <hyperlink xmlns:r="http://schemas.openxmlformats.org/officeDocument/2006/relationships" ref="AP153" r:id="rId152"/>
    <hyperlink xmlns:r="http://schemas.openxmlformats.org/officeDocument/2006/relationships" ref="AP154" r:id="rId153"/>
    <hyperlink xmlns:r="http://schemas.openxmlformats.org/officeDocument/2006/relationships" ref="AP155" r:id="rId154"/>
    <hyperlink xmlns:r="http://schemas.openxmlformats.org/officeDocument/2006/relationships" ref="AP156" r:id="rId155"/>
    <hyperlink xmlns:r="http://schemas.openxmlformats.org/officeDocument/2006/relationships" ref="AP157" r:id="rId156"/>
    <hyperlink xmlns:r="http://schemas.openxmlformats.org/officeDocument/2006/relationships" ref="AP158" r:id="rId157"/>
    <hyperlink xmlns:r="http://schemas.openxmlformats.org/officeDocument/2006/relationships" ref="AP159" r:id="rId158"/>
    <hyperlink xmlns:r="http://schemas.openxmlformats.org/officeDocument/2006/relationships" ref="AP160" r:id="rId159"/>
    <hyperlink xmlns:r="http://schemas.openxmlformats.org/officeDocument/2006/relationships" ref="AP161" r:id="rId160"/>
    <hyperlink xmlns:r="http://schemas.openxmlformats.org/officeDocument/2006/relationships" ref="AP162" r:id="rId161"/>
    <hyperlink xmlns:r="http://schemas.openxmlformats.org/officeDocument/2006/relationships" ref="AP163" r:id="rId162"/>
    <hyperlink xmlns:r="http://schemas.openxmlformats.org/officeDocument/2006/relationships" ref="AP164" r:id="rId163"/>
    <hyperlink xmlns:r="http://schemas.openxmlformats.org/officeDocument/2006/relationships" ref="AP165" r:id="rId164"/>
    <hyperlink xmlns:r="http://schemas.openxmlformats.org/officeDocument/2006/relationships" ref="AP166" r:id="rId165"/>
    <hyperlink xmlns:r="http://schemas.openxmlformats.org/officeDocument/2006/relationships" ref="AP167" r:id="rId166"/>
    <hyperlink xmlns:r="http://schemas.openxmlformats.org/officeDocument/2006/relationships" ref="AP168" r:id="rId167"/>
    <hyperlink xmlns:r="http://schemas.openxmlformats.org/officeDocument/2006/relationships" ref="AP169" r:id="rId168"/>
    <hyperlink xmlns:r="http://schemas.openxmlformats.org/officeDocument/2006/relationships" ref="AP170" r:id="rId169"/>
    <hyperlink xmlns:r="http://schemas.openxmlformats.org/officeDocument/2006/relationships" ref="AP171" r:id="rId170"/>
    <hyperlink xmlns:r="http://schemas.openxmlformats.org/officeDocument/2006/relationships" ref="AP172" r:id="rId171"/>
    <hyperlink xmlns:r="http://schemas.openxmlformats.org/officeDocument/2006/relationships" ref="AP173" r:id="rId172"/>
    <hyperlink xmlns:r="http://schemas.openxmlformats.org/officeDocument/2006/relationships" ref="AP174" r:id="rId173"/>
    <hyperlink xmlns:r="http://schemas.openxmlformats.org/officeDocument/2006/relationships" ref="AP175" r:id="rId174"/>
    <hyperlink xmlns:r="http://schemas.openxmlformats.org/officeDocument/2006/relationships" ref="AP176" r:id="rId175"/>
    <hyperlink xmlns:r="http://schemas.openxmlformats.org/officeDocument/2006/relationships" ref="AP177" r:id="rId176"/>
    <hyperlink xmlns:r="http://schemas.openxmlformats.org/officeDocument/2006/relationships" ref="AP178" r:id="rId177"/>
    <hyperlink xmlns:r="http://schemas.openxmlformats.org/officeDocument/2006/relationships" ref="AP179" r:id="rId178"/>
    <hyperlink xmlns:r="http://schemas.openxmlformats.org/officeDocument/2006/relationships" ref="AP180" r:id="rId179"/>
    <hyperlink xmlns:r="http://schemas.openxmlformats.org/officeDocument/2006/relationships" ref="AP181" r:id="rId180"/>
    <hyperlink xmlns:r="http://schemas.openxmlformats.org/officeDocument/2006/relationships" ref="AP182" r:id="rId181"/>
    <hyperlink xmlns:r="http://schemas.openxmlformats.org/officeDocument/2006/relationships" ref="AP183" r:id="rId182"/>
    <hyperlink xmlns:r="http://schemas.openxmlformats.org/officeDocument/2006/relationships" ref="AP184" r:id="rId183"/>
    <hyperlink xmlns:r="http://schemas.openxmlformats.org/officeDocument/2006/relationships" ref="AP185" r:id="rId184"/>
    <hyperlink xmlns:r="http://schemas.openxmlformats.org/officeDocument/2006/relationships" ref="AP186" r:id="rId185"/>
    <hyperlink xmlns:r="http://schemas.openxmlformats.org/officeDocument/2006/relationships" ref="AP187" r:id="rId186"/>
    <hyperlink xmlns:r="http://schemas.openxmlformats.org/officeDocument/2006/relationships" ref="AP188" r:id="rId187"/>
    <hyperlink xmlns:r="http://schemas.openxmlformats.org/officeDocument/2006/relationships" ref="AP189" r:id="rId188"/>
    <hyperlink xmlns:r="http://schemas.openxmlformats.org/officeDocument/2006/relationships" ref="AP190" r:id="rId189"/>
    <hyperlink xmlns:r="http://schemas.openxmlformats.org/officeDocument/2006/relationships" ref="AP191" r:id="rId190"/>
    <hyperlink xmlns:r="http://schemas.openxmlformats.org/officeDocument/2006/relationships" ref="AP192" r:id="rId191"/>
    <hyperlink xmlns:r="http://schemas.openxmlformats.org/officeDocument/2006/relationships" ref="AP193" r:id="rId192"/>
    <hyperlink xmlns:r="http://schemas.openxmlformats.org/officeDocument/2006/relationships" ref="AP194" r:id="rId193"/>
    <hyperlink xmlns:r="http://schemas.openxmlformats.org/officeDocument/2006/relationships" ref="AP195" r:id="rId194"/>
    <hyperlink xmlns:r="http://schemas.openxmlformats.org/officeDocument/2006/relationships" ref="AP196" r:id="rId195"/>
    <hyperlink xmlns:r="http://schemas.openxmlformats.org/officeDocument/2006/relationships" ref="AP197" r:id="rId196"/>
    <hyperlink xmlns:r="http://schemas.openxmlformats.org/officeDocument/2006/relationships" ref="AP198" r:id="rId197"/>
    <hyperlink xmlns:r="http://schemas.openxmlformats.org/officeDocument/2006/relationships" ref="AP199" r:id="rId198"/>
    <hyperlink xmlns:r="http://schemas.openxmlformats.org/officeDocument/2006/relationships" ref="AP200" r:id="rId199"/>
    <hyperlink xmlns:r="http://schemas.openxmlformats.org/officeDocument/2006/relationships" ref="AP201" r:id="rId200"/>
    <hyperlink xmlns:r="http://schemas.openxmlformats.org/officeDocument/2006/relationships" ref="AP202" r:id="rId201"/>
    <hyperlink xmlns:r="http://schemas.openxmlformats.org/officeDocument/2006/relationships" ref="AP203" r:id="rId202"/>
    <hyperlink xmlns:r="http://schemas.openxmlformats.org/officeDocument/2006/relationships" ref="AP204" r:id="rId203"/>
    <hyperlink xmlns:r="http://schemas.openxmlformats.org/officeDocument/2006/relationships" ref="AP205" r:id="rId204"/>
    <hyperlink xmlns:r="http://schemas.openxmlformats.org/officeDocument/2006/relationships" ref="AP206" r:id="rId205"/>
    <hyperlink xmlns:r="http://schemas.openxmlformats.org/officeDocument/2006/relationships" ref="AP207" r:id="rId206"/>
    <hyperlink xmlns:r="http://schemas.openxmlformats.org/officeDocument/2006/relationships" ref="AP208" r:id="rId207"/>
    <hyperlink xmlns:r="http://schemas.openxmlformats.org/officeDocument/2006/relationships" ref="AP209" r:id="rId208"/>
    <hyperlink xmlns:r="http://schemas.openxmlformats.org/officeDocument/2006/relationships" ref="AP210" r:id="rId209"/>
    <hyperlink xmlns:r="http://schemas.openxmlformats.org/officeDocument/2006/relationships" ref="AP211" r:id="rId210"/>
    <hyperlink xmlns:r="http://schemas.openxmlformats.org/officeDocument/2006/relationships" ref="AP212" r:id="rId211"/>
    <hyperlink xmlns:r="http://schemas.openxmlformats.org/officeDocument/2006/relationships" ref="AP213" r:id="rId212"/>
    <hyperlink xmlns:r="http://schemas.openxmlformats.org/officeDocument/2006/relationships" ref="AP214" r:id="rId213"/>
    <hyperlink xmlns:r="http://schemas.openxmlformats.org/officeDocument/2006/relationships" ref="AP215" r:id="rId214"/>
    <hyperlink xmlns:r="http://schemas.openxmlformats.org/officeDocument/2006/relationships" ref="AP216" r:id="rId215"/>
    <hyperlink xmlns:r="http://schemas.openxmlformats.org/officeDocument/2006/relationships" ref="AP217" r:id="rId216"/>
    <hyperlink xmlns:r="http://schemas.openxmlformats.org/officeDocument/2006/relationships" ref="AP218" r:id="rId217"/>
    <hyperlink xmlns:r="http://schemas.openxmlformats.org/officeDocument/2006/relationships" ref="AP219" r:id="rId218"/>
    <hyperlink xmlns:r="http://schemas.openxmlformats.org/officeDocument/2006/relationships" ref="AP220" r:id="rId219"/>
    <hyperlink xmlns:r="http://schemas.openxmlformats.org/officeDocument/2006/relationships" ref="AP221" r:id="rId220"/>
    <hyperlink xmlns:r="http://schemas.openxmlformats.org/officeDocument/2006/relationships" ref="AP222" r:id="rId221"/>
    <hyperlink xmlns:r="http://schemas.openxmlformats.org/officeDocument/2006/relationships" ref="AP223" r:id="rId222"/>
    <hyperlink xmlns:r="http://schemas.openxmlformats.org/officeDocument/2006/relationships" ref="AP224" r:id="rId223"/>
    <hyperlink xmlns:r="http://schemas.openxmlformats.org/officeDocument/2006/relationships" ref="AP225" r:id="rId224"/>
    <hyperlink xmlns:r="http://schemas.openxmlformats.org/officeDocument/2006/relationships" ref="AP226" r:id="rId225"/>
    <hyperlink xmlns:r="http://schemas.openxmlformats.org/officeDocument/2006/relationships" ref="AP227" r:id="rId226"/>
    <hyperlink xmlns:r="http://schemas.openxmlformats.org/officeDocument/2006/relationships" ref="AP228" r:id="rId227"/>
    <hyperlink xmlns:r="http://schemas.openxmlformats.org/officeDocument/2006/relationships" ref="AP229" r:id="rId228"/>
    <hyperlink xmlns:r="http://schemas.openxmlformats.org/officeDocument/2006/relationships" ref="AP230" r:id="rId229"/>
    <hyperlink xmlns:r="http://schemas.openxmlformats.org/officeDocument/2006/relationships" ref="AP231" r:id="rId230"/>
    <hyperlink xmlns:r="http://schemas.openxmlformats.org/officeDocument/2006/relationships" ref="AP232" r:id="rId231"/>
    <hyperlink xmlns:r="http://schemas.openxmlformats.org/officeDocument/2006/relationships" ref="AP233" r:id="rId232"/>
    <hyperlink xmlns:r="http://schemas.openxmlformats.org/officeDocument/2006/relationships" ref="AP234" r:id="rId233"/>
    <hyperlink xmlns:r="http://schemas.openxmlformats.org/officeDocument/2006/relationships" ref="AP235" r:id="rId234"/>
    <hyperlink xmlns:r="http://schemas.openxmlformats.org/officeDocument/2006/relationships" ref="AP236" r:id="rId235"/>
    <hyperlink xmlns:r="http://schemas.openxmlformats.org/officeDocument/2006/relationships" ref="AP237" r:id="rId236"/>
    <hyperlink xmlns:r="http://schemas.openxmlformats.org/officeDocument/2006/relationships" ref="AP238" r:id="rId237"/>
    <hyperlink xmlns:r="http://schemas.openxmlformats.org/officeDocument/2006/relationships" ref="AP239" r:id="rId238"/>
    <hyperlink xmlns:r="http://schemas.openxmlformats.org/officeDocument/2006/relationships" ref="AP240" r:id="rId239"/>
    <hyperlink xmlns:r="http://schemas.openxmlformats.org/officeDocument/2006/relationships" ref="AP241" r:id="rId240"/>
    <hyperlink xmlns:r="http://schemas.openxmlformats.org/officeDocument/2006/relationships" ref="AP242" r:id="rId241"/>
    <hyperlink xmlns:r="http://schemas.openxmlformats.org/officeDocument/2006/relationships" ref="AP243" r:id="rId242"/>
    <hyperlink xmlns:r="http://schemas.openxmlformats.org/officeDocument/2006/relationships" ref="AP244" r:id="rId243"/>
    <hyperlink xmlns:r="http://schemas.openxmlformats.org/officeDocument/2006/relationships" ref="AP245" r:id="rId244"/>
    <hyperlink xmlns:r="http://schemas.openxmlformats.org/officeDocument/2006/relationships" ref="AP246" r:id="rId245"/>
    <hyperlink xmlns:r="http://schemas.openxmlformats.org/officeDocument/2006/relationships" ref="AP247" r:id="rId246"/>
    <hyperlink xmlns:r="http://schemas.openxmlformats.org/officeDocument/2006/relationships" ref="AP248" r:id="rId247"/>
    <hyperlink xmlns:r="http://schemas.openxmlformats.org/officeDocument/2006/relationships" ref="AP249" r:id="rId248"/>
    <hyperlink xmlns:r="http://schemas.openxmlformats.org/officeDocument/2006/relationships" ref="AP250" r:id="rId249"/>
    <hyperlink xmlns:r="http://schemas.openxmlformats.org/officeDocument/2006/relationships" ref="AP251" r:id="rId250"/>
    <hyperlink xmlns:r="http://schemas.openxmlformats.org/officeDocument/2006/relationships" ref="AP252" r:id="rId251"/>
    <hyperlink xmlns:r="http://schemas.openxmlformats.org/officeDocument/2006/relationships" ref="AP253" r:id="rId252"/>
    <hyperlink xmlns:r="http://schemas.openxmlformats.org/officeDocument/2006/relationships" ref="AP254" r:id="rId253"/>
    <hyperlink xmlns:r="http://schemas.openxmlformats.org/officeDocument/2006/relationships" ref="AP255" r:id="rId254"/>
    <hyperlink xmlns:r="http://schemas.openxmlformats.org/officeDocument/2006/relationships" ref="AP256" r:id="rId255"/>
    <hyperlink xmlns:r="http://schemas.openxmlformats.org/officeDocument/2006/relationships" ref="AP257" r:id="rId256"/>
    <hyperlink xmlns:r="http://schemas.openxmlformats.org/officeDocument/2006/relationships" ref="AP258" r:id="rId257"/>
    <hyperlink xmlns:r="http://schemas.openxmlformats.org/officeDocument/2006/relationships" ref="AP259" r:id="rId258"/>
    <hyperlink xmlns:r="http://schemas.openxmlformats.org/officeDocument/2006/relationships" ref="AP260" r:id="rId259"/>
    <hyperlink xmlns:r="http://schemas.openxmlformats.org/officeDocument/2006/relationships" ref="AP261" r:id="rId260"/>
    <hyperlink xmlns:r="http://schemas.openxmlformats.org/officeDocument/2006/relationships" ref="AP262" r:id="rId261"/>
    <hyperlink xmlns:r="http://schemas.openxmlformats.org/officeDocument/2006/relationships" ref="AP263" r:id="rId262"/>
    <hyperlink xmlns:r="http://schemas.openxmlformats.org/officeDocument/2006/relationships" ref="AP264" r:id="rId263"/>
    <hyperlink xmlns:r="http://schemas.openxmlformats.org/officeDocument/2006/relationships" ref="AP265" r:id="rId264"/>
    <hyperlink xmlns:r="http://schemas.openxmlformats.org/officeDocument/2006/relationships" ref="AP266" r:id="rId265"/>
    <hyperlink xmlns:r="http://schemas.openxmlformats.org/officeDocument/2006/relationships" ref="AP267" r:id="rId266"/>
    <hyperlink xmlns:r="http://schemas.openxmlformats.org/officeDocument/2006/relationships" ref="AP268" r:id="rId267"/>
    <hyperlink xmlns:r="http://schemas.openxmlformats.org/officeDocument/2006/relationships" ref="AP269" r:id="rId268"/>
    <hyperlink xmlns:r="http://schemas.openxmlformats.org/officeDocument/2006/relationships" ref="AP270" r:id="rId269"/>
    <hyperlink xmlns:r="http://schemas.openxmlformats.org/officeDocument/2006/relationships" ref="AP271" r:id="rId270"/>
    <hyperlink xmlns:r="http://schemas.openxmlformats.org/officeDocument/2006/relationships" ref="AP272" r:id="rId271"/>
    <hyperlink xmlns:r="http://schemas.openxmlformats.org/officeDocument/2006/relationships" ref="AP273" r:id="rId272"/>
    <hyperlink xmlns:r="http://schemas.openxmlformats.org/officeDocument/2006/relationships" ref="AP274" r:id="rId273"/>
    <hyperlink xmlns:r="http://schemas.openxmlformats.org/officeDocument/2006/relationships" ref="AP275" r:id="rId274"/>
    <hyperlink xmlns:r="http://schemas.openxmlformats.org/officeDocument/2006/relationships" ref="AP276" r:id="rId275"/>
    <hyperlink xmlns:r="http://schemas.openxmlformats.org/officeDocument/2006/relationships" ref="AP277" r:id="rId276"/>
    <hyperlink xmlns:r="http://schemas.openxmlformats.org/officeDocument/2006/relationships" ref="AP278" r:id="rId277"/>
    <hyperlink xmlns:r="http://schemas.openxmlformats.org/officeDocument/2006/relationships" ref="AP279" r:id="rId278"/>
    <hyperlink xmlns:r="http://schemas.openxmlformats.org/officeDocument/2006/relationships" ref="AP280" r:id="rId279"/>
    <hyperlink xmlns:r="http://schemas.openxmlformats.org/officeDocument/2006/relationships" ref="AP281" r:id="rId280"/>
    <hyperlink xmlns:r="http://schemas.openxmlformats.org/officeDocument/2006/relationships" ref="AP282" r:id="rId281"/>
    <hyperlink xmlns:r="http://schemas.openxmlformats.org/officeDocument/2006/relationships" ref="AP283" r:id="rId282"/>
    <hyperlink xmlns:r="http://schemas.openxmlformats.org/officeDocument/2006/relationships" ref="AP284" r:id="rId283"/>
    <hyperlink xmlns:r="http://schemas.openxmlformats.org/officeDocument/2006/relationships" ref="AP285" r:id="rId284"/>
    <hyperlink xmlns:r="http://schemas.openxmlformats.org/officeDocument/2006/relationships" ref="AP286" r:id="rId285"/>
    <hyperlink xmlns:r="http://schemas.openxmlformats.org/officeDocument/2006/relationships" ref="AP287" r:id="rId286"/>
    <hyperlink xmlns:r="http://schemas.openxmlformats.org/officeDocument/2006/relationships" ref="AP288" r:id="rId287"/>
    <hyperlink xmlns:r="http://schemas.openxmlformats.org/officeDocument/2006/relationships" ref="AP289" r:id="rId288"/>
    <hyperlink xmlns:r="http://schemas.openxmlformats.org/officeDocument/2006/relationships" ref="AP290" r:id="rId289"/>
    <hyperlink xmlns:r="http://schemas.openxmlformats.org/officeDocument/2006/relationships" ref="AP291" r:id="rId290"/>
    <hyperlink xmlns:r="http://schemas.openxmlformats.org/officeDocument/2006/relationships" ref="AP292" r:id="rId291"/>
    <hyperlink xmlns:r="http://schemas.openxmlformats.org/officeDocument/2006/relationships" ref="AP293" r:id="rId292"/>
    <hyperlink xmlns:r="http://schemas.openxmlformats.org/officeDocument/2006/relationships" ref="AP294" r:id="rId293"/>
  </hyperlinks>
  <pageMargins left="0.75" right="0.75" top="1" bottom="1" header="0.5" footer="0.5"/>
  <pageSetup orientation="landscape"/>
  <headerFooter>
    <oddHeader/>
    <oddFooter>&amp;CVeteran Free Programs Finder by ET Labs (etlabs.app)</oddFooter>
    <evenHeader/>
    <evenFooter/>
    <firstHeader/>
    <firstFooter/>
  </headerFooter>
  <tableParts count="1">
    <tablePart xmlns:r="http://schemas.openxmlformats.org/officeDocument/2006/relationships" r:id="rId294"/>
  </tableParts>
</worksheet>
</file>

<file path=xl/worksheets/sheet3.xml><?xml version="1.0" encoding="utf-8"?>
<worksheet xmlns="http://schemas.openxmlformats.org/spreadsheetml/2006/main">
  <sheetPr>
    <tabColor rgb="009CA3AF"/>
    <outlinePr summaryBelow="1" summaryRight="1"/>
    <pageSetUpPr/>
  </sheetPr>
  <dimension ref="B1:C22"/>
  <sheetViews>
    <sheetView showGridLines="0" workbookViewId="0">
      <selection activeCell="A1" sqref="A1"/>
    </sheetView>
  </sheetViews>
  <sheetFormatPr baseColWidth="8" defaultRowHeight="15"/>
  <cols>
    <col width="3" customWidth="1" min="1" max="1"/>
    <col width="30" customWidth="1" min="2" max="2"/>
    <col width="110" customWidth="1" min="3" max="3"/>
  </cols>
  <sheetData>
    <row r="1" ht="32" customHeight="1">
      <c r="B1" s="43" t="inlineStr">
        <is>
          <t>Veteran Free Programs Finder by ET Labs (etlabs.app)</t>
        </is>
      </c>
      <c r="C1" s="1" t="n"/>
    </row>
    <row r="3">
      <c r="B3" s="44" t="inlineStr">
        <is>
          <t>How to use</t>
        </is>
      </c>
    </row>
    <row r="4" ht="45" customHeight="1">
      <c r="B4" s="45" t="inlineStr">
        <is>
          <t>Find My Programs</t>
        </is>
      </c>
      <c r="C4" s="46" t="inlineStr">
        <is>
          <t>Answer the yellow dropdowns. The list sorts matching programs free-without-a-benefit first, then benefit-funded, each by Credential strength, then verified before Verify. Support services are grouped at the end. "Not sure" and "Any" never hide anything.</t>
        </is>
      </c>
    </row>
    <row r="5" ht="45" customHeight="1">
      <c r="B5" s="47" t="inlineStr">
        <is>
          <t>Paying for it</t>
        </is>
      </c>
      <c r="C5" s="48" t="inlineStr">
        <is>
          <t>A program that is not free without a benefit only shows when you answered Yes or Not sure for a benefit it accepts (GI Bill, VR&amp;E or VET TEC; Yes or Either in that column). Set "Show paid programs no benefit covers?" to Yes to see the rest. Unclear ("Check") funding is shown so you can verify it.</t>
        </is>
      </c>
    </row>
    <row r="6" ht="30" customHeight="1">
      <c r="B6" s="45" t="inlineStr">
        <is>
          <t>All Programs</t>
        </is>
      </c>
      <c r="C6" s="46" t="inlineStr">
        <is>
          <t>Every program in one Excel table. Use the filter arrows on any header (eligibility, funding, format, cost, category, status). Header row and Program column are frozen.</t>
        </is>
      </c>
    </row>
    <row r="7" ht="18" customHeight="1">
      <c r="B7" s="47" t="inlineStr">
        <is>
          <t>Older Excel / other apps</t>
        </is>
      </c>
      <c r="C7" s="48" t="inlineStr">
        <is>
          <t>If FILTER() is not available, the Find list will be blank or show #NAME?. Use the filters on All Programs instead.</t>
        </is>
      </c>
    </row>
    <row r="8">
      <c r="B8" s="44" t="inlineStr">
        <is>
          <t>Yes / No / Either / Check</t>
        </is>
      </c>
    </row>
    <row r="9" ht="30" customHeight="1">
      <c r="B9" s="47" t="inlineStr">
        <is>
          <t>Benefit columns</t>
        </is>
      </c>
      <c r="C9" s="48" t="inlineStr">
        <is>
          <t>Requires GI Bill entitlement, Works with VR&amp;E (Ch. 31), VET TEC / VET TEC 2.0: Yes = this benefit is required; Either = this benefit can pay for it, but other funding works too; No = not needed / not used; Check = source unclear.</t>
        </is>
      </c>
    </row>
    <row r="10" ht="30" customHeight="1">
      <c r="B10" s="45" t="inlineStr">
        <is>
          <t>Free / no benefit needed</t>
        </is>
      </c>
      <c r="C10" s="46" t="inlineStr">
        <is>
          <t>Yes = free without using a VA education benefit; No = costs money or uses a benefit; Either = free in some cases; Check = unclear.</t>
        </is>
      </c>
    </row>
    <row r="11" ht="30" customHeight="1">
      <c r="B11" s="47" t="inlineStr">
        <is>
          <t>Status columns</t>
        </is>
      </c>
      <c r="C11" s="48" t="inlineStr">
        <is>
          <t>Active duty / transitioning (incl. within 12 months of separation, e.g. SkillBridge), Veteran (any era), Spouse / family / caregiver: Yes = eligible per source; No = not eligible; Check = source does not say.</t>
        </is>
      </c>
    </row>
    <row r="12" ht="60" customHeight="1">
      <c r="B12" s="45" t="inlineStr">
        <is>
          <t>Other columns</t>
        </is>
      </c>
      <c r="C12" s="46" t="inlineStr">
        <is>
          <t>Post-9/11 service required, Disability rating required, Women only, Degree required, Must own a business: Yes / No / Check. State residency = required state code(s) or Any. Format = Online / In-person / Hybrid. Cost = Free / Voucher (free training that includes or may include a free exam voucher) / Free with benefit (free only through a VA benefit or program such as GI Bill, VR&amp;E, VET TEC or O2O; see Cost detail) / Paid.</t>
        </is>
      </c>
    </row>
    <row r="13" ht="18" customHeight="1">
      <c r="B13" s="47" t="inlineStr">
        <is>
          <t>Has Check cells</t>
        </is>
      </c>
      <c r="C13" s="48" t="inlineStr">
        <is>
          <t>Yes if any eligibility or funding cell is "Check". Treat these as "maybe" and confirm with the program.</t>
        </is>
      </c>
    </row>
    <row r="14">
      <c r="B14" s="44" t="inlineStr">
        <is>
          <t>Credential strength (1-5)</t>
        </is>
      </c>
    </row>
    <row r="15" ht="60" customHeight="1">
      <c r="B15" s="47" t="inlineStr">
        <is>
          <t>Scale</t>
        </is>
      </c>
      <c r="C15" s="48" t="inlineStr">
        <is>
          <t>5 = proctored, industry-standard certification or accredited graduate degree from a well-known school; 4 = recognized certification, accredited degree, paid fellowship or major funding benefit; 3 = certification prep, vendor credential or hiring pathway; 2 = course certificate, badge, career services or small scholarship; 1 = learning materials, support services or closed/defunct programs.</t>
        </is>
      </c>
    </row>
    <row r="16" ht="30" customHeight="1">
      <c r="B16" s="45" t="inlineStr">
        <is>
          <t>Note</t>
        </is>
      </c>
      <c r="C16" s="46" t="inlineStr">
        <is>
          <t>The score measures career-credential strength only. Support and wellbeing services are not scored ("Not scored") because they are not credentials; they can be just as important.</t>
        </is>
      </c>
    </row>
    <row r="17" ht="18" customHeight="1">
      <c r="B17" s="47" t="inlineStr">
        <is>
          <t>Job titles</t>
        </is>
      </c>
      <c r="C17" s="48" t="inlineStr">
        <is>
          <t>Common industry titles the program supports. They are examples, not guarantees.</t>
        </is>
      </c>
    </row>
    <row r="18">
      <c r="B18" s="44" t="inlineStr">
        <is>
          <t>Categories</t>
        </is>
      </c>
    </row>
    <row r="19" ht="60" customHeight="1">
      <c r="B19" s="47" t="inlineStr">
        <is>
          <t>Category</t>
        </is>
      </c>
      <c r="C19" s="48" t="inlineStr">
        <is>
          <t>Primary category: AI/ML, Cloud, Cyber, PM, Data, IT/Software, Skilled trades, Energy, Healthcare, CDL &amp; trucking, Aviation, Public safety, Finance &amp; real estate, Culinary &amp; hospitality, Business &amp; marketing, Entrepreneurship, Career services, Funding, Degree, Support &amp; wellbeing. "All categories" lists every category a program touches; the Find interest filter searches that column.</t>
        </is>
      </c>
    </row>
    <row r="20">
      <c r="B20" s="44" t="inlineStr">
        <is>
          <t>Disclaimer</t>
        </is>
      </c>
    </row>
    <row r="21" ht="60" customHeight="1">
      <c r="B21" s="47" t="inlineStr">
        <is>
          <t>Verify before you apply</t>
        </is>
      </c>
      <c r="C21" s="48" t="inlineStr">
        <is>
          <t>Programs, deadlines, funding and eligibility change often. Information was compiled from official program pages and verified Sep 30 to Oct 4, 2026 (ET); the Verified status and Notes columns show how each row was checked. Always confirm eligibility and cost with the program or VA before applying. Not affiliated with or endorsed by the VA or any listed program. No salary figures are included.</t>
        </is>
      </c>
    </row>
    <row r="22" ht="18" customHeight="1">
      <c r="B22" s="45" t="inlineStr">
        <is>
          <t>Contact</t>
        </is>
      </c>
      <c r="C22" s="46" t="inlineStr">
        <is>
          <t>Built by ET Labs. etlabs.app</t>
        </is>
      </c>
    </row>
  </sheetData>
  <mergeCells count="1">
    <mergeCell ref="B1:C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sheetData>
    <row r="1">
      <c r="A1" t="inlineStr">
        <is>
          <t>Veteran</t>
        </is>
      </c>
      <c r="B1" t="inlineStr">
        <is>
          <t>Yes</t>
        </is>
      </c>
      <c r="C1" t="inlineStr">
        <is>
          <t>Any</t>
        </is>
      </c>
      <c r="D1" t="inlineStr">
        <is>
          <t>Any</t>
        </is>
      </c>
      <c r="E1" t="inlineStr">
        <is>
          <t>Any</t>
        </is>
      </c>
      <c r="F1" t="inlineStr">
        <is>
          <t>Yes</t>
        </is>
      </c>
      <c r="G1" t="inlineStr">
        <is>
          <t>No</t>
        </is>
      </c>
    </row>
    <row r="2">
      <c r="A2" t="inlineStr">
        <is>
          <t>Active duty / transitioning</t>
        </is>
      </c>
      <c r="B2" t="inlineStr">
        <is>
          <t>No</t>
        </is>
      </c>
      <c r="C2" t="inlineStr">
        <is>
          <t>AL</t>
        </is>
      </c>
      <c r="D2" t="inlineStr">
        <is>
          <t>AI/ML</t>
        </is>
      </c>
      <c r="E2" t="inlineStr">
        <is>
          <t>Online</t>
        </is>
      </c>
      <c r="F2" t="inlineStr">
        <is>
          <t>No</t>
        </is>
      </c>
      <c r="G2" t="inlineStr">
        <is>
          <t>Yes</t>
        </is>
      </c>
    </row>
    <row r="3">
      <c r="A3" t="inlineStr">
        <is>
          <t>Spouse / family / caregiver</t>
        </is>
      </c>
      <c r="B3" t="inlineStr">
        <is>
          <t>Not sure</t>
        </is>
      </c>
      <c r="C3" t="inlineStr">
        <is>
          <t>AK</t>
        </is>
      </c>
      <c r="D3" t="inlineStr">
        <is>
          <t>Cloud</t>
        </is>
      </c>
      <c r="E3" t="inlineStr">
        <is>
          <t>In-person</t>
        </is>
      </c>
    </row>
    <row r="4">
      <c r="A4" t="inlineStr">
        <is>
          <t>Any</t>
        </is>
      </c>
      <c r="C4" t="inlineStr">
        <is>
          <t>AZ</t>
        </is>
      </c>
      <c r="D4" t="inlineStr">
        <is>
          <t>Cyber</t>
        </is>
      </c>
      <c r="E4" t="inlineStr">
        <is>
          <t>Hybrid</t>
        </is>
      </c>
    </row>
    <row r="5">
      <c r="C5" t="inlineStr">
        <is>
          <t>AR</t>
        </is>
      </c>
      <c r="D5" t="inlineStr">
        <is>
          <t>PM</t>
        </is>
      </c>
    </row>
    <row r="6">
      <c r="C6" t="inlineStr">
        <is>
          <t>CA</t>
        </is>
      </c>
      <c r="D6" t="inlineStr">
        <is>
          <t>Data</t>
        </is>
      </c>
    </row>
    <row r="7">
      <c r="C7" t="inlineStr">
        <is>
          <t>CO</t>
        </is>
      </c>
      <c r="D7" t="inlineStr">
        <is>
          <t>IT/Software</t>
        </is>
      </c>
    </row>
    <row r="8">
      <c r="C8" t="inlineStr">
        <is>
          <t>CT</t>
        </is>
      </c>
      <c r="D8" t="inlineStr">
        <is>
          <t>Skilled trades</t>
        </is>
      </c>
    </row>
    <row r="9">
      <c r="C9" t="inlineStr">
        <is>
          <t>DE</t>
        </is>
      </c>
      <c r="D9" t="inlineStr">
        <is>
          <t>Energy</t>
        </is>
      </c>
    </row>
    <row r="10">
      <c r="C10" t="inlineStr">
        <is>
          <t>DC</t>
        </is>
      </c>
      <c r="D10" t="inlineStr">
        <is>
          <t>Healthcare</t>
        </is>
      </c>
    </row>
    <row r="11">
      <c r="C11" t="inlineStr">
        <is>
          <t>FL</t>
        </is>
      </c>
      <c r="D11" t="inlineStr">
        <is>
          <t>CDL &amp; trucking</t>
        </is>
      </c>
    </row>
    <row r="12">
      <c r="C12" t="inlineStr">
        <is>
          <t>GA</t>
        </is>
      </c>
      <c r="D12" t="inlineStr">
        <is>
          <t>Aviation</t>
        </is>
      </c>
    </row>
    <row r="13">
      <c r="C13" t="inlineStr">
        <is>
          <t>HI</t>
        </is>
      </c>
      <c r="D13" t="inlineStr">
        <is>
          <t>Public safety</t>
        </is>
      </c>
    </row>
    <row r="14">
      <c r="C14" t="inlineStr">
        <is>
          <t>ID</t>
        </is>
      </c>
      <c r="D14" t="inlineStr">
        <is>
          <t>Finance &amp; real estate</t>
        </is>
      </c>
    </row>
    <row r="15">
      <c r="C15" t="inlineStr">
        <is>
          <t>IL</t>
        </is>
      </c>
      <c r="D15" t="inlineStr">
        <is>
          <t>Culinary &amp; hospitality</t>
        </is>
      </c>
    </row>
    <row r="16">
      <c r="C16" t="inlineStr">
        <is>
          <t>IN</t>
        </is>
      </c>
      <c r="D16" t="inlineStr">
        <is>
          <t>Business &amp; marketing</t>
        </is>
      </c>
    </row>
    <row r="17">
      <c r="C17" t="inlineStr">
        <is>
          <t>IA</t>
        </is>
      </c>
      <c r="D17" t="inlineStr">
        <is>
          <t>Entrepreneurship</t>
        </is>
      </c>
    </row>
    <row r="18">
      <c r="C18" t="inlineStr">
        <is>
          <t>KS</t>
        </is>
      </c>
      <c r="D18" t="inlineStr">
        <is>
          <t>Career services</t>
        </is>
      </c>
    </row>
    <row r="19">
      <c r="C19" t="inlineStr">
        <is>
          <t>KY</t>
        </is>
      </c>
      <c r="D19" t="inlineStr">
        <is>
          <t>Funding</t>
        </is>
      </c>
    </row>
    <row r="20">
      <c r="C20" t="inlineStr">
        <is>
          <t>LA</t>
        </is>
      </c>
      <c r="D20" t="inlineStr">
        <is>
          <t>Degree</t>
        </is>
      </c>
    </row>
    <row r="21">
      <c r="C21" t="inlineStr">
        <is>
          <t>ME</t>
        </is>
      </c>
      <c r="D21" t="inlineStr">
        <is>
          <t>Support &amp; wellbeing</t>
        </is>
      </c>
    </row>
    <row r="22">
      <c r="C22" t="inlineStr">
        <is>
          <t>MD</t>
        </is>
      </c>
    </row>
    <row r="23">
      <c r="C23" t="inlineStr">
        <is>
          <t>MA</t>
        </is>
      </c>
    </row>
    <row r="24">
      <c r="C24" t="inlineStr">
        <is>
          <t>MI</t>
        </is>
      </c>
    </row>
    <row r="25">
      <c r="C25" t="inlineStr">
        <is>
          <t>MN</t>
        </is>
      </c>
    </row>
    <row r="26">
      <c r="C26" t="inlineStr">
        <is>
          <t>MS</t>
        </is>
      </c>
    </row>
    <row r="27">
      <c r="C27" t="inlineStr">
        <is>
          <t>MO</t>
        </is>
      </c>
    </row>
    <row r="28">
      <c r="C28" t="inlineStr">
        <is>
          <t>MT</t>
        </is>
      </c>
    </row>
    <row r="29">
      <c r="C29" t="inlineStr">
        <is>
          <t>NE</t>
        </is>
      </c>
    </row>
    <row r="30">
      <c r="C30" t="inlineStr">
        <is>
          <t>NV</t>
        </is>
      </c>
    </row>
    <row r="31">
      <c r="C31" t="inlineStr">
        <is>
          <t>NH</t>
        </is>
      </c>
    </row>
    <row r="32">
      <c r="C32" t="inlineStr">
        <is>
          <t>NJ</t>
        </is>
      </c>
    </row>
    <row r="33">
      <c r="C33" t="inlineStr">
        <is>
          <t>NM</t>
        </is>
      </c>
    </row>
    <row r="34">
      <c r="C34" t="inlineStr">
        <is>
          <t>NY</t>
        </is>
      </c>
    </row>
    <row r="35">
      <c r="C35" t="inlineStr">
        <is>
          <t>NC</t>
        </is>
      </c>
    </row>
    <row r="36">
      <c r="C36" t="inlineStr">
        <is>
          <t>ND</t>
        </is>
      </c>
    </row>
    <row r="37">
      <c r="C37" t="inlineStr">
        <is>
          <t>OH</t>
        </is>
      </c>
    </row>
    <row r="38">
      <c r="C38" t="inlineStr">
        <is>
          <t>OK</t>
        </is>
      </c>
    </row>
    <row r="39">
      <c r="C39" t="inlineStr">
        <is>
          <t>OR</t>
        </is>
      </c>
    </row>
    <row r="40">
      <c r="C40" t="inlineStr">
        <is>
          <t>PA</t>
        </is>
      </c>
    </row>
    <row r="41">
      <c r="C41" t="inlineStr">
        <is>
          <t>PR</t>
        </is>
      </c>
    </row>
    <row r="42">
      <c r="C42" t="inlineStr">
        <is>
          <t>RI</t>
        </is>
      </c>
    </row>
    <row r="43">
      <c r="C43" t="inlineStr">
        <is>
          <t>SC</t>
        </is>
      </c>
    </row>
    <row r="44">
      <c r="C44" t="inlineStr">
        <is>
          <t>SD</t>
        </is>
      </c>
    </row>
    <row r="45">
      <c r="C45" t="inlineStr">
        <is>
          <t>TN</t>
        </is>
      </c>
    </row>
    <row r="46">
      <c r="C46" t="inlineStr">
        <is>
          <t>TX</t>
        </is>
      </c>
    </row>
    <row r="47">
      <c r="C47" t="inlineStr">
        <is>
          <t>UT</t>
        </is>
      </c>
    </row>
    <row r="48">
      <c r="C48" t="inlineStr">
        <is>
          <t>VT</t>
        </is>
      </c>
    </row>
    <row r="49">
      <c r="C49" t="inlineStr">
        <is>
          <t>VA</t>
        </is>
      </c>
    </row>
    <row r="50">
      <c r="C50" t="inlineStr">
        <is>
          <t>WA</t>
        </is>
      </c>
    </row>
    <row r="51">
      <c r="C51" t="inlineStr">
        <is>
          <t>WV</t>
        </is>
      </c>
    </row>
    <row r="52">
      <c r="C52" t="inlineStr">
        <is>
          <t>WI</t>
        </is>
      </c>
    </row>
    <row r="53">
      <c r="C53" t="inlineStr">
        <is>
          <t>WY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294"/>
  <sheetViews>
    <sheetView workbookViewId="0">
      <selection activeCell="A1" sqref="A1"/>
    </sheetView>
  </sheetViews>
  <sheetFormatPr baseColWidth="8" defaultRowHeight="15"/>
  <sheetData>
    <row r="1">
      <c r="A1" t="inlineStr">
        <is>
          <t>match</t>
        </is>
      </c>
      <c r="B1" t="inlineStr">
        <is>
          <t>sortkey</t>
        </is>
      </c>
      <c r="C1" t="inlineStr">
        <is>
          <t>Program</t>
        </is>
      </c>
      <c r="D1" t="inlineStr">
        <is>
          <t>Category</t>
        </is>
      </c>
      <c r="E1" t="inlineStr">
        <is>
          <t>Credential strength (1-5)</t>
        </is>
      </c>
      <c r="F1" t="inlineStr">
        <is>
          <t>Cost</t>
        </is>
      </c>
      <c r="G1" t="inlineStr">
        <is>
          <t>Format</t>
        </is>
      </c>
      <c r="H1" t="inlineStr">
        <is>
          <t>State residency</t>
        </is>
      </c>
      <c r="I1" t="inlineStr">
        <is>
          <t>Status</t>
        </is>
      </c>
      <c r="J1" t="inlineStr">
        <is>
          <t>Next deadline</t>
        </is>
      </c>
      <c r="K1" t="inlineStr">
        <is>
          <t>Job titles it supports</t>
        </is>
      </c>
      <c r="L1" t="inlineStr">
        <is>
          <t>What you get</t>
        </is>
      </c>
      <c r="M1" t="inlineStr">
        <is>
          <t>Verify</t>
        </is>
      </c>
      <c r="N1" t="inlineStr">
        <is>
          <t>URL</t>
        </is>
      </c>
    </row>
    <row r="2">
      <c r="A2">
        <f>IF(AND(OR('Find My Programs'!$C$5="Any",AND('Find My Programs'!$C$5="Veteran",'All Programs'!$O2&lt;&gt;"No"),AND('Find My Programs'!$C$5="Active duty / transitioning",'All Programs'!$N2&lt;&gt;"No"),AND('Find My Programs'!$C$5="Spouse / family / caregiver",'All Programs'!$P2&lt;&gt;"No")),OR('Find My Programs'!$C$6&lt;&gt;"No",'All Programs'!$J2&lt;&gt;"Yes"),OR('Find My Programs'!$C$7&lt;&gt;"No",'All Programs'!$K2&lt;&gt;"Yes"),OR('Find My Programs'!$C$8&lt;&gt;"No",'All Programs'!$L2&lt;&gt;"Yes"),OR('All Programs'!$M2="Yes",'All Programs'!$M2="Check",AND('Find My Programs'!$C$6&lt;&gt;"No",'All Programs'!$J2&lt;&gt;"No"),AND('Find My Programs'!$C$7&lt;&gt;"No",'All Programs'!$K2&lt;&gt;"No"),AND('Find My Programs'!$C$8&lt;&gt;"No",'All Programs'!$L2&lt;&gt;"No"),'Find My Programs'!$C$16="Yes"),OR('Find My Programs'!$C$9&lt;&gt;"No",'All Programs'!$R2&lt;&gt;"Yes"),OR('Find My Programs'!$C$10="Any",'All Programs'!$T2="Any",'All Programs'!$T2="Check",ISNUMBER(SEARCH('Find My Programs'!$C$10,'All Programs'!$T2))),OR('Find My Programs'!$C$11&lt;&gt;"No",'All Programs'!$U2&lt;&gt;"Yes"),OR('Find My Programs'!$C$12="Any",ISNUMBER(SEARCH("; "&amp;'Find My Programs'!$C$12&amp;";","; "&amp;'All Programs'!$C2&amp;";"))),OR('Find My Programs'!$C$13="Any",'All Programs'!$W2='Find My Programs'!$C$13,'All Programs'!$W2="Hybrid",'All Programs'!$W2="Check"),OR('Find My Programs'!$C$14="Yes",'All Programs'!$S2&lt;&gt;"Yes"),OR('Find My Programs'!$C$15="Yes",'All Programs'!$G2&lt;&gt;"Closed")),1,0)</f>
        <v/>
      </c>
      <c r="B2">
        <f>IF(A2=1,IF('All Programs'!$B2="Support &amp; wellbeing",IF('All Programs'!$A2="Veterans Crisis Line",500000,0),1000000)+IF('All Programs'!$M2="Yes",200000,IF('All Programs'!$M2="No",0,100000))+N('All Programs'!$D2)*10000+IF('All Programs'!$Y2="Yes",0,500)+(500-ROW()),"")</f>
        <v/>
      </c>
      <c r="C2">
        <f>IF('All Programs'!$A2="","",'All Programs'!$A2)</f>
        <v/>
      </c>
      <c r="D2">
        <f>IF('All Programs'!$B2="","",'All Programs'!$B2)</f>
        <v/>
      </c>
      <c r="E2">
        <f>IF('All Programs'!$D2="","",'All Programs'!$D2)</f>
        <v/>
      </c>
      <c r="F2">
        <f>IF('All Programs'!$X2="","",'All Programs'!$X2)</f>
        <v/>
      </c>
      <c r="G2">
        <f>IF('All Programs'!$W2="","",'All Programs'!$W2)</f>
        <v/>
      </c>
      <c r="H2">
        <f>IF('All Programs'!$T2="","",'All Programs'!$T2)</f>
        <v/>
      </c>
      <c r="I2">
        <f>IF('All Programs'!$G2="","",'All Programs'!$G2)</f>
        <v/>
      </c>
      <c r="J2">
        <f>IF('All Programs'!$H2="","",'All Programs'!$H2)</f>
        <v/>
      </c>
      <c r="K2">
        <f>IF('All Programs'!$F2="","",'All Programs'!$F2)</f>
        <v/>
      </c>
      <c r="L2">
        <f>IF('All Programs'!$AB2="","",'All Programs'!$AB2)</f>
        <v/>
      </c>
      <c r="M2">
        <f>IF('All Programs'!$Y2="","",'All Programs'!$Y2)</f>
        <v/>
      </c>
      <c r="N2">
        <f>IF('All Programs'!$AQ2="","",'All Programs'!$AQ2)</f>
        <v/>
      </c>
    </row>
    <row r="3">
      <c r="A3">
        <f>IF(AND(OR('Find My Programs'!$C$5="Any",AND('Find My Programs'!$C$5="Veteran",'All Programs'!$O3&lt;&gt;"No"),AND('Find My Programs'!$C$5="Active duty / transitioning",'All Programs'!$N3&lt;&gt;"No"),AND('Find My Programs'!$C$5="Spouse / family / caregiver",'All Programs'!$P3&lt;&gt;"No")),OR('Find My Programs'!$C$6&lt;&gt;"No",'All Programs'!$J3&lt;&gt;"Yes"),OR('Find My Programs'!$C$7&lt;&gt;"No",'All Programs'!$K3&lt;&gt;"Yes"),OR('Find My Programs'!$C$8&lt;&gt;"No",'All Programs'!$L3&lt;&gt;"Yes"),OR('All Programs'!$M3="Yes",'All Programs'!$M3="Check",AND('Find My Programs'!$C$6&lt;&gt;"No",'All Programs'!$J3&lt;&gt;"No"),AND('Find My Programs'!$C$7&lt;&gt;"No",'All Programs'!$K3&lt;&gt;"No"),AND('Find My Programs'!$C$8&lt;&gt;"No",'All Programs'!$L3&lt;&gt;"No"),'Find My Programs'!$C$16="Yes"),OR('Find My Programs'!$C$9&lt;&gt;"No",'All Programs'!$R3&lt;&gt;"Yes"),OR('Find My Programs'!$C$10="Any",'All Programs'!$T3="Any",'All Programs'!$T3="Check",ISNUMBER(SEARCH('Find My Programs'!$C$10,'All Programs'!$T3))),OR('Find My Programs'!$C$11&lt;&gt;"No",'All Programs'!$U3&lt;&gt;"Yes"),OR('Find My Programs'!$C$12="Any",ISNUMBER(SEARCH("; "&amp;'Find My Programs'!$C$12&amp;";","; "&amp;'All Programs'!$C3&amp;";"))),OR('Find My Programs'!$C$13="Any",'All Programs'!$W3='Find My Programs'!$C$13,'All Programs'!$W3="Hybrid",'All Programs'!$W3="Check"),OR('Find My Programs'!$C$14="Yes",'All Programs'!$S3&lt;&gt;"Yes"),OR('Find My Programs'!$C$15="Yes",'All Programs'!$G3&lt;&gt;"Closed")),1,0)</f>
        <v/>
      </c>
      <c r="B3">
        <f>IF(A3=1,IF('All Programs'!$B3="Support &amp; wellbeing",IF('All Programs'!$A3="Veterans Crisis Line",500000,0),1000000)+IF('All Programs'!$M3="Yes",200000,IF('All Programs'!$M3="No",0,100000))+N('All Programs'!$D3)*10000+IF('All Programs'!$Y3="Yes",0,500)+(500-ROW()),"")</f>
        <v/>
      </c>
      <c r="C3">
        <f>IF('All Programs'!$A3="","",'All Programs'!$A3)</f>
        <v/>
      </c>
      <c r="D3">
        <f>IF('All Programs'!$B3="","",'All Programs'!$B3)</f>
        <v/>
      </c>
      <c r="E3">
        <f>IF('All Programs'!$D3="","",'All Programs'!$D3)</f>
        <v/>
      </c>
      <c r="F3">
        <f>IF('All Programs'!$X3="","",'All Programs'!$X3)</f>
        <v/>
      </c>
      <c r="G3">
        <f>IF('All Programs'!$W3="","",'All Programs'!$W3)</f>
        <v/>
      </c>
      <c r="H3">
        <f>IF('All Programs'!$T3="","",'All Programs'!$T3)</f>
        <v/>
      </c>
      <c r="I3">
        <f>IF('All Programs'!$G3="","",'All Programs'!$G3)</f>
        <v/>
      </c>
      <c r="J3">
        <f>IF('All Programs'!$H3="","",'All Programs'!$H3)</f>
        <v/>
      </c>
      <c r="K3">
        <f>IF('All Programs'!$F3="","",'All Programs'!$F3)</f>
        <v/>
      </c>
      <c r="L3">
        <f>IF('All Programs'!$AB3="","",'All Programs'!$AB3)</f>
        <v/>
      </c>
      <c r="M3">
        <f>IF('All Programs'!$Y3="","",'All Programs'!$Y3)</f>
        <v/>
      </c>
      <c r="N3">
        <f>IF('All Programs'!$AQ3="","",'All Programs'!$AQ3)</f>
        <v/>
      </c>
    </row>
    <row r="4">
      <c r="A4">
        <f>IF(AND(OR('Find My Programs'!$C$5="Any",AND('Find My Programs'!$C$5="Veteran",'All Programs'!$O4&lt;&gt;"No"),AND('Find My Programs'!$C$5="Active duty / transitioning",'All Programs'!$N4&lt;&gt;"No"),AND('Find My Programs'!$C$5="Spouse / family / caregiver",'All Programs'!$P4&lt;&gt;"No")),OR('Find My Programs'!$C$6&lt;&gt;"No",'All Programs'!$J4&lt;&gt;"Yes"),OR('Find My Programs'!$C$7&lt;&gt;"No",'All Programs'!$K4&lt;&gt;"Yes"),OR('Find My Programs'!$C$8&lt;&gt;"No",'All Programs'!$L4&lt;&gt;"Yes"),OR('All Programs'!$M4="Yes",'All Programs'!$M4="Check",AND('Find My Programs'!$C$6&lt;&gt;"No",'All Programs'!$J4&lt;&gt;"No"),AND('Find My Programs'!$C$7&lt;&gt;"No",'All Programs'!$K4&lt;&gt;"No"),AND('Find My Programs'!$C$8&lt;&gt;"No",'All Programs'!$L4&lt;&gt;"No"),'Find My Programs'!$C$16="Yes"),OR('Find My Programs'!$C$9&lt;&gt;"No",'All Programs'!$R4&lt;&gt;"Yes"),OR('Find My Programs'!$C$10="Any",'All Programs'!$T4="Any",'All Programs'!$T4="Check",ISNUMBER(SEARCH('Find My Programs'!$C$10,'All Programs'!$T4))),OR('Find My Programs'!$C$11&lt;&gt;"No",'All Programs'!$U4&lt;&gt;"Yes"),OR('Find My Programs'!$C$12="Any",ISNUMBER(SEARCH("; "&amp;'Find My Programs'!$C$12&amp;";","; "&amp;'All Programs'!$C4&amp;";"))),OR('Find My Programs'!$C$13="Any",'All Programs'!$W4='Find My Programs'!$C$13,'All Programs'!$W4="Hybrid",'All Programs'!$W4="Check"),OR('Find My Programs'!$C$14="Yes",'All Programs'!$S4&lt;&gt;"Yes"),OR('Find My Programs'!$C$15="Yes",'All Programs'!$G4&lt;&gt;"Closed")),1,0)</f>
        <v/>
      </c>
      <c r="B4">
        <f>IF(A4=1,IF('All Programs'!$B4="Support &amp; wellbeing",IF('All Programs'!$A4="Veterans Crisis Line",500000,0),1000000)+IF('All Programs'!$M4="Yes",200000,IF('All Programs'!$M4="No",0,100000))+N('All Programs'!$D4)*10000+IF('All Programs'!$Y4="Yes",0,500)+(500-ROW()),"")</f>
        <v/>
      </c>
      <c r="C4">
        <f>IF('All Programs'!$A4="","",'All Programs'!$A4)</f>
        <v/>
      </c>
      <c r="D4">
        <f>IF('All Programs'!$B4="","",'All Programs'!$B4)</f>
        <v/>
      </c>
      <c r="E4">
        <f>IF('All Programs'!$D4="","",'All Programs'!$D4)</f>
        <v/>
      </c>
      <c r="F4">
        <f>IF('All Programs'!$X4="","",'All Programs'!$X4)</f>
        <v/>
      </c>
      <c r="G4">
        <f>IF('All Programs'!$W4="","",'All Programs'!$W4)</f>
        <v/>
      </c>
      <c r="H4">
        <f>IF('All Programs'!$T4="","",'All Programs'!$T4)</f>
        <v/>
      </c>
      <c r="I4">
        <f>IF('All Programs'!$G4="","",'All Programs'!$G4)</f>
        <v/>
      </c>
      <c r="J4">
        <f>IF('All Programs'!$H4="","",'All Programs'!$H4)</f>
        <v/>
      </c>
      <c r="K4">
        <f>IF('All Programs'!$F4="","",'All Programs'!$F4)</f>
        <v/>
      </c>
      <c r="L4">
        <f>IF('All Programs'!$AB4="","",'All Programs'!$AB4)</f>
        <v/>
      </c>
      <c r="M4">
        <f>IF('All Programs'!$Y4="","",'All Programs'!$Y4)</f>
        <v/>
      </c>
      <c r="N4">
        <f>IF('All Programs'!$AQ4="","",'All Programs'!$AQ4)</f>
        <v/>
      </c>
    </row>
    <row r="5">
      <c r="A5">
        <f>IF(AND(OR('Find My Programs'!$C$5="Any",AND('Find My Programs'!$C$5="Veteran",'All Programs'!$O5&lt;&gt;"No"),AND('Find My Programs'!$C$5="Active duty / transitioning",'All Programs'!$N5&lt;&gt;"No"),AND('Find My Programs'!$C$5="Spouse / family / caregiver",'All Programs'!$P5&lt;&gt;"No")),OR('Find My Programs'!$C$6&lt;&gt;"No",'All Programs'!$J5&lt;&gt;"Yes"),OR('Find My Programs'!$C$7&lt;&gt;"No",'All Programs'!$K5&lt;&gt;"Yes"),OR('Find My Programs'!$C$8&lt;&gt;"No",'All Programs'!$L5&lt;&gt;"Yes"),OR('All Programs'!$M5="Yes",'All Programs'!$M5="Check",AND('Find My Programs'!$C$6&lt;&gt;"No",'All Programs'!$J5&lt;&gt;"No"),AND('Find My Programs'!$C$7&lt;&gt;"No",'All Programs'!$K5&lt;&gt;"No"),AND('Find My Programs'!$C$8&lt;&gt;"No",'All Programs'!$L5&lt;&gt;"No"),'Find My Programs'!$C$16="Yes"),OR('Find My Programs'!$C$9&lt;&gt;"No",'All Programs'!$R5&lt;&gt;"Yes"),OR('Find My Programs'!$C$10="Any",'All Programs'!$T5="Any",'All Programs'!$T5="Check",ISNUMBER(SEARCH('Find My Programs'!$C$10,'All Programs'!$T5))),OR('Find My Programs'!$C$11&lt;&gt;"No",'All Programs'!$U5&lt;&gt;"Yes"),OR('Find My Programs'!$C$12="Any",ISNUMBER(SEARCH("; "&amp;'Find My Programs'!$C$12&amp;";","; "&amp;'All Programs'!$C5&amp;";"))),OR('Find My Programs'!$C$13="Any",'All Programs'!$W5='Find My Programs'!$C$13,'All Programs'!$W5="Hybrid",'All Programs'!$W5="Check"),OR('Find My Programs'!$C$14="Yes",'All Programs'!$S5&lt;&gt;"Yes"),OR('Find My Programs'!$C$15="Yes",'All Programs'!$G5&lt;&gt;"Closed")),1,0)</f>
        <v/>
      </c>
      <c r="B5">
        <f>IF(A5=1,IF('All Programs'!$B5="Support &amp; wellbeing",IF('All Programs'!$A5="Veterans Crisis Line",500000,0),1000000)+IF('All Programs'!$M5="Yes",200000,IF('All Programs'!$M5="No",0,100000))+N('All Programs'!$D5)*10000+IF('All Programs'!$Y5="Yes",0,500)+(500-ROW()),"")</f>
        <v/>
      </c>
      <c r="C5">
        <f>IF('All Programs'!$A5="","",'All Programs'!$A5)</f>
        <v/>
      </c>
      <c r="D5">
        <f>IF('All Programs'!$B5="","",'All Programs'!$B5)</f>
        <v/>
      </c>
      <c r="E5">
        <f>IF('All Programs'!$D5="","",'All Programs'!$D5)</f>
        <v/>
      </c>
      <c r="F5">
        <f>IF('All Programs'!$X5="","",'All Programs'!$X5)</f>
        <v/>
      </c>
      <c r="G5">
        <f>IF('All Programs'!$W5="","",'All Programs'!$W5)</f>
        <v/>
      </c>
      <c r="H5">
        <f>IF('All Programs'!$T5="","",'All Programs'!$T5)</f>
        <v/>
      </c>
      <c r="I5">
        <f>IF('All Programs'!$G5="","",'All Programs'!$G5)</f>
        <v/>
      </c>
      <c r="J5">
        <f>IF('All Programs'!$H5="","",'All Programs'!$H5)</f>
        <v/>
      </c>
      <c r="K5">
        <f>IF('All Programs'!$F5="","",'All Programs'!$F5)</f>
        <v/>
      </c>
      <c r="L5">
        <f>IF('All Programs'!$AB5="","",'All Programs'!$AB5)</f>
        <v/>
      </c>
      <c r="M5">
        <f>IF('All Programs'!$Y5="","",'All Programs'!$Y5)</f>
        <v/>
      </c>
      <c r="N5">
        <f>IF('All Programs'!$AQ5="","",'All Programs'!$AQ5)</f>
        <v/>
      </c>
    </row>
    <row r="6">
      <c r="A6">
        <f>IF(AND(OR('Find My Programs'!$C$5="Any",AND('Find My Programs'!$C$5="Veteran",'All Programs'!$O6&lt;&gt;"No"),AND('Find My Programs'!$C$5="Active duty / transitioning",'All Programs'!$N6&lt;&gt;"No"),AND('Find My Programs'!$C$5="Spouse / family / caregiver",'All Programs'!$P6&lt;&gt;"No")),OR('Find My Programs'!$C$6&lt;&gt;"No",'All Programs'!$J6&lt;&gt;"Yes"),OR('Find My Programs'!$C$7&lt;&gt;"No",'All Programs'!$K6&lt;&gt;"Yes"),OR('Find My Programs'!$C$8&lt;&gt;"No",'All Programs'!$L6&lt;&gt;"Yes"),OR('All Programs'!$M6="Yes",'All Programs'!$M6="Check",AND('Find My Programs'!$C$6&lt;&gt;"No",'All Programs'!$J6&lt;&gt;"No"),AND('Find My Programs'!$C$7&lt;&gt;"No",'All Programs'!$K6&lt;&gt;"No"),AND('Find My Programs'!$C$8&lt;&gt;"No",'All Programs'!$L6&lt;&gt;"No"),'Find My Programs'!$C$16="Yes"),OR('Find My Programs'!$C$9&lt;&gt;"No",'All Programs'!$R6&lt;&gt;"Yes"),OR('Find My Programs'!$C$10="Any",'All Programs'!$T6="Any",'All Programs'!$T6="Check",ISNUMBER(SEARCH('Find My Programs'!$C$10,'All Programs'!$T6))),OR('Find My Programs'!$C$11&lt;&gt;"No",'All Programs'!$U6&lt;&gt;"Yes"),OR('Find My Programs'!$C$12="Any",ISNUMBER(SEARCH("; "&amp;'Find My Programs'!$C$12&amp;";","; "&amp;'All Programs'!$C6&amp;";"))),OR('Find My Programs'!$C$13="Any",'All Programs'!$W6='Find My Programs'!$C$13,'All Programs'!$W6="Hybrid",'All Programs'!$W6="Check"),OR('Find My Programs'!$C$14="Yes",'All Programs'!$S6&lt;&gt;"Yes"),OR('Find My Programs'!$C$15="Yes",'All Programs'!$G6&lt;&gt;"Closed")),1,0)</f>
        <v/>
      </c>
      <c r="B6">
        <f>IF(A6=1,IF('All Programs'!$B6="Support &amp; wellbeing",IF('All Programs'!$A6="Veterans Crisis Line",500000,0),1000000)+IF('All Programs'!$M6="Yes",200000,IF('All Programs'!$M6="No",0,100000))+N('All Programs'!$D6)*10000+IF('All Programs'!$Y6="Yes",0,500)+(500-ROW()),"")</f>
        <v/>
      </c>
      <c r="C6">
        <f>IF('All Programs'!$A6="","",'All Programs'!$A6)</f>
        <v/>
      </c>
      <c r="D6">
        <f>IF('All Programs'!$B6="","",'All Programs'!$B6)</f>
        <v/>
      </c>
      <c r="E6">
        <f>IF('All Programs'!$D6="","",'All Programs'!$D6)</f>
        <v/>
      </c>
      <c r="F6">
        <f>IF('All Programs'!$X6="","",'All Programs'!$X6)</f>
        <v/>
      </c>
      <c r="G6">
        <f>IF('All Programs'!$W6="","",'All Programs'!$W6)</f>
        <v/>
      </c>
      <c r="H6">
        <f>IF('All Programs'!$T6="","",'All Programs'!$T6)</f>
        <v/>
      </c>
      <c r="I6">
        <f>IF('All Programs'!$G6="","",'All Programs'!$G6)</f>
        <v/>
      </c>
      <c r="J6">
        <f>IF('All Programs'!$H6="","",'All Programs'!$H6)</f>
        <v/>
      </c>
      <c r="K6">
        <f>IF('All Programs'!$F6="","",'All Programs'!$F6)</f>
        <v/>
      </c>
      <c r="L6">
        <f>IF('All Programs'!$AB6="","",'All Programs'!$AB6)</f>
        <v/>
      </c>
      <c r="M6">
        <f>IF('All Programs'!$Y6="","",'All Programs'!$Y6)</f>
        <v/>
      </c>
      <c r="N6">
        <f>IF('All Programs'!$AQ6="","",'All Programs'!$AQ6)</f>
        <v/>
      </c>
    </row>
    <row r="7">
      <c r="A7">
        <f>IF(AND(OR('Find My Programs'!$C$5="Any",AND('Find My Programs'!$C$5="Veteran",'All Programs'!$O7&lt;&gt;"No"),AND('Find My Programs'!$C$5="Active duty / transitioning",'All Programs'!$N7&lt;&gt;"No"),AND('Find My Programs'!$C$5="Spouse / family / caregiver",'All Programs'!$P7&lt;&gt;"No")),OR('Find My Programs'!$C$6&lt;&gt;"No",'All Programs'!$J7&lt;&gt;"Yes"),OR('Find My Programs'!$C$7&lt;&gt;"No",'All Programs'!$K7&lt;&gt;"Yes"),OR('Find My Programs'!$C$8&lt;&gt;"No",'All Programs'!$L7&lt;&gt;"Yes"),OR('All Programs'!$M7="Yes",'All Programs'!$M7="Check",AND('Find My Programs'!$C$6&lt;&gt;"No",'All Programs'!$J7&lt;&gt;"No"),AND('Find My Programs'!$C$7&lt;&gt;"No",'All Programs'!$K7&lt;&gt;"No"),AND('Find My Programs'!$C$8&lt;&gt;"No",'All Programs'!$L7&lt;&gt;"No"),'Find My Programs'!$C$16="Yes"),OR('Find My Programs'!$C$9&lt;&gt;"No",'All Programs'!$R7&lt;&gt;"Yes"),OR('Find My Programs'!$C$10="Any",'All Programs'!$T7="Any",'All Programs'!$T7="Check",ISNUMBER(SEARCH('Find My Programs'!$C$10,'All Programs'!$T7))),OR('Find My Programs'!$C$11&lt;&gt;"No",'All Programs'!$U7&lt;&gt;"Yes"),OR('Find My Programs'!$C$12="Any",ISNUMBER(SEARCH("; "&amp;'Find My Programs'!$C$12&amp;";","; "&amp;'All Programs'!$C7&amp;";"))),OR('Find My Programs'!$C$13="Any",'All Programs'!$W7='Find My Programs'!$C$13,'All Programs'!$W7="Hybrid",'All Programs'!$W7="Check"),OR('Find My Programs'!$C$14="Yes",'All Programs'!$S7&lt;&gt;"Yes"),OR('Find My Programs'!$C$15="Yes",'All Programs'!$G7&lt;&gt;"Closed")),1,0)</f>
        <v/>
      </c>
      <c r="B7">
        <f>IF(A7=1,IF('All Programs'!$B7="Support &amp; wellbeing",IF('All Programs'!$A7="Veterans Crisis Line",500000,0),1000000)+IF('All Programs'!$M7="Yes",200000,IF('All Programs'!$M7="No",0,100000))+N('All Programs'!$D7)*10000+IF('All Programs'!$Y7="Yes",0,500)+(500-ROW()),"")</f>
        <v/>
      </c>
      <c r="C7">
        <f>IF('All Programs'!$A7="","",'All Programs'!$A7)</f>
        <v/>
      </c>
      <c r="D7">
        <f>IF('All Programs'!$B7="","",'All Programs'!$B7)</f>
        <v/>
      </c>
      <c r="E7">
        <f>IF('All Programs'!$D7="","",'All Programs'!$D7)</f>
        <v/>
      </c>
      <c r="F7">
        <f>IF('All Programs'!$X7="","",'All Programs'!$X7)</f>
        <v/>
      </c>
      <c r="G7">
        <f>IF('All Programs'!$W7="","",'All Programs'!$W7)</f>
        <v/>
      </c>
      <c r="H7">
        <f>IF('All Programs'!$T7="","",'All Programs'!$T7)</f>
        <v/>
      </c>
      <c r="I7">
        <f>IF('All Programs'!$G7="","",'All Programs'!$G7)</f>
        <v/>
      </c>
      <c r="J7">
        <f>IF('All Programs'!$H7="","",'All Programs'!$H7)</f>
        <v/>
      </c>
      <c r="K7">
        <f>IF('All Programs'!$F7="","",'All Programs'!$F7)</f>
        <v/>
      </c>
      <c r="L7">
        <f>IF('All Programs'!$AB7="","",'All Programs'!$AB7)</f>
        <v/>
      </c>
      <c r="M7">
        <f>IF('All Programs'!$Y7="","",'All Programs'!$Y7)</f>
        <v/>
      </c>
      <c r="N7">
        <f>IF('All Programs'!$AQ7="","",'All Programs'!$AQ7)</f>
        <v/>
      </c>
    </row>
    <row r="8">
      <c r="A8">
        <f>IF(AND(OR('Find My Programs'!$C$5="Any",AND('Find My Programs'!$C$5="Veteran",'All Programs'!$O8&lt;&gt;"No"),AND('Find My Programs'!$C$5="Active duty / transitioning",'All Programs'!$N8&lt;&gt;"No"),AND('Find My Programs'!$C$5="Spouse / family / caregiver",'All Programs'!$P8&lt;&gt;"No")),OR('Find My Programs'!$C$6&lt;&gt;"No",'All Programs'!$J8&lt;&gt;"Yes"),OR('Find My Programs'!$C$7&lt;&gt;"No",'All Programs'!$K8&lt;&gt;"Yes"),OR('Find My Programs'!$C$8&lt;&gt;"No",'All Programs'!$L8&lt;&gt;"Yes"),OR('All Programs'!$M8="Yes",'All Programs'!$M8="Check",AND('Find My Programs'!$C$6&lt;&gt;"No",'All Programs'!$J8&lt;&gt;"No"),AND('Find My Programs'!$C$7&lt;&gt;"No",'All Programs'!$K8&lt;&gt;"No"),AND('Find My Programs'!$C$8&lt;&gt;"No",'All Programs'!$L8&lt;&gt;"No"),'Find My Programs'!$C$16="Yes"),OR('Find My Programs'!$C$9&lt;&gt;"No",'All Programs'!$R8&lt;&gt;"Yes"),OR('Find My Programs'!$C$10="Any",'All Programs'!$T8="Any",'All Programs'!$T8="Check",ISNUMBER(SEARCH('Find My Programs'!$C$10,'All Programs'!$T8))),OR('Find My Programs'!$C$11&lt;&gt;"No",'All Programs'!$U8&lt;&gt;"Yes"),OR('Find My Programs'!$C$12="Any",ISNUMBER(SEARCH("; "&amp;'Find My Programs'!$C$12&amp;";","; "&amp;'All Programs'!$C8&amp;";"))),OR('Find My Programs'!$C$13="Any",'All Programs'!$W8='Find My Programs'!$C$13,'All Programs'!$W8="Hybrid",'All Programs'!$W8="Check"),OR('Find My Programs'!$C$14="Yes",'All Programs'!$S8&lt;&gt;"Yes"),OR('Find My Programs'!$C$15="Yes",'All Programs'!$G8&lt;&gt;"Closed")),1,0)</f>
        <v/>
      </c>
      <c r="B8">
        <f>IF(A8=1,IF('All Programs'!$B8="Support &amp; wellbeing",IF('All Programs'!$A8="Veterans Crisis Line",500000,0),1000000)+IF('All Programs'!$M8="Yes",200000,IF('All Programs'!$M8="No",0,100000))+N('All Programs'!$D8)*10000+IF('All Programs'!$Y8="Yes",0,500)+(500-ROW()),"")</f>
        <v/>
      </c>
      <c r="C8">
        <f>IF('All Programs'!$A8="","",'All Programs'!$A8)</f>
        <v/>
      </c>
      <c r="D8">
        <f>IF('All Programs'!$B8="","",'All Programs'!$B8)</f>
        <v/>
      </c>
      <c r="E8">
        <f>IF('All Programs'!$D8="","",'All Programs'!$D8)</f>
        <v/>
      </c>
      <c r="F8">
        <f>IF('All Programs'!$X8="","",'All Programs'!$X8)</f>
        <v/>
      </c>
      <c r="G8">
        <f>IF('All Programs'!$W8="","",'All Programs'!$W8)</f>
        <v/>
      </c>
      <c r="H8">
        <f>IF('All Programs'!$T8="","",'All Programs'!$T8)</f>
        <v/>
      </c>
      <c r="I8">
        <f>IF('All Programs'!$G8="","",'All Programs'!$G8)</f>
        <v/>
      </c>
      <c r="J8">
        <f>IF('All Programs'!$H8="","",'All Programs'!$H8)</f>
        <v/>
      </c>
      <c r="K8">
        <f>IF('All Programs'!$F8="","",'All Programs'!$F8)</f>
        <v/>
      </c>
      <c r="L8">
        <f>IF('All Programs'!$AB8="","",'All Programs'!$AB8)</f>
        <v/>
      </c>
      <c r="M8">
        <f>IF('All Programs'!$Y8="","",'All Programs'!$Y8)</f>
        <v/>
      </c>
      <c r="N8">
        <f>IF('All Programs'!$AQ8="","",'All Programs'!$AQ8)</f>
        <v/>
      </c>
    </row>
    <row r="9">
      <c r="A9">
        <f>IF(AND(OR('Find My Programs'!$C$5="Any",AND('Find My Programs'!$C$5="Veteran",'All Programs'!$O9&lt;&gt;"No"),AND('Find My Programs'!$C$5="Active duty / transitioning",'All Programs'!$N9&lt;&gt;"No"),AND('Find My Programs'!$C$5="Spouse / family / caregiver",'All Programs'!$P9&lt;&gt;"No")),OR('Find My Programs'!$C$6&lt;&gt;"No",'All Programs'!$J9&lt;&gt;"Yes"),OR('Find My Programs'!$C$7&lt;&gt;"No",'All Programs'!$K9&lt;&gt;"Yes"),OR('Find My Programs'!$C$8&lt;&gt;"No",'All Programs'!$L9&lt;&gt;"Yes"),OR('All Programs'!$M9="Yes",'All Programs'!$M9="Check",AND('Find My Programs'!$C$6&lt;&gt;"No",'All Programs'!$J9&lt;&gt;"No"),AND('Find My Programs'!$C$7&lt;&gt;"No",'All Programs'!$K9&lt;&gt;"No"),AND('Find My Programs'!$C$8&lt;&gt;"No",'All Programs'!$L9&lt;&gt;"No"),'Find My Programs'!$C$16="Yes"),OR('Find My Programs'!$C$9&lt;&gt;"No",'All Programs'!$R9&lt;&gt;"Yes"),OR('Find My Programs'!$C$10="Any",'All Programs'!$T9="Any",'All Programs'!$T9="Check",ISNUMBER(SEARCH('Find My Programs'!$C$10,'All Programs'!$T9))),OR('Find My Programs'!$C$11&lt;&gt;"No",'All Programs'!$U9&lt;&gt;"Yes"),OR('Find My Programs'!$C$12="Any",ISNUMBER(SEARCH("; "&amp;'Find My Programs'!$C$12&amp;";","; "&amp;'All Programs'!$C9&amp;";"))),OR('Find My Programs'!$C$13="Any",'All Programs'!$W9='Find My Programs'!$C$13,'All Programs'!$W9="Hybrid",'All Programs'!$W9="Check"),OR('Find My Programs'!$C$14="Yes",'All Programs'!$S9&lt;&gt;"Yes"),OR('Find My Programs'!$C$15="Yes",'All Programs'!$G9&lt;&gt;"Closed")),1,0)</f>
        <v/>
      </c>
      <c r="B9">
        <f>IF(A9=1,IF('All Programs'!$B9="Support &amp; wellbeing",IF('All Programs'!$A9="Veterans Crisis Line",500000,0),1000000)+IF('All Programs'!$M9="Yes",200000,IF('All Programs'!$M9="No",0,100000))+N('All Programs'!$D9)*10000+IF('All Programs'!$Y9="Yes",0,500)+(500-ROW()),"")</f>
        <v/>
      </c>
      <c r="C9">
        <f>IF('All Programs'!$A9="","",'All Programs'!$A9)</f>
        <v/>
      </c>
      <c r="D9">
        <f>IF('All Programs'!$B9="","",'All Programs'!$B9)</f>
        <v/>
      </c>
      <c r="E9">
        <f>IF('All Programs'!$D9="","",'All Programs'!$D9)</f>
        <v/>
      </c>
      <c r="F9">
        <f>IF('All Programs'!$X9="","",'All Programs'!$X9)</f>
        <v/>
      </c>
      <c r="G9">
        <f>IF('All Programs'!$W9="","",'All Programs'!$W9)</f>
        <v/>
      </c>
      <c r="H9">
        <f>IF('All Programs'!$T9="","",'All Programs'!$T9)</f>
        <v/>
      </c>
      <c r="I9">
        <f>IF('All Programs'!$G9="","",'All Programs'!$G9)</f>
        <v/>
      </c>
      <c r="J9">
        <f>IF('All Programs'!$H9="","",'All Programs'!$H9)</f>
        <v/>
      </c>
      <c r="K9">
        <f>IF('All Programs'!$F9="","",'All Programs'!$F9)</f>
        <v/>
      </c>
      <c r="L9">
        <f>IF('All Programs'!$AB9="","",'All Programs'!$AB9)</f>
        <v/>
      </c>
      <c r="M9">
        <f>IF('All Programs'!$Y9="","",'All Programs'!$Y9)</f>
        <v/>
      </c>
      <c r="N9">
        <f>IF('All Programs'!$AQ9="","",'All Programs'!$AQ9)</f>
        <v/>
      </c>
    </row>
    <row r="10">
      <c r="A10">
        <f>IF(AND(OR('Find My Programs'!$C$5="Any",AND('Find My Programs'!$C$5="Veteran",'All Programs'!$O10&lt;&gt;"No"),AND('Find My Programs'!$C$5="Active duty / transitioning",'All Programs'!$N10&lt;&gt;"No"),AND('Find My Programs'!$C$5="Spouse / family / caregiver",'All Programs'!$P10&lt;&gt;"No")),OR('Find My Programs'!$C$6&lt;&gt;"No",'All Programs'!$J10&lt;&gt;"Yes"),OR('Find My Programs'!$C$7&lt;&gt;"No",'All Programs'!$K10&lt;&gt;"Yes"),OR('Find My Programs'!$C$8&lt;&gt;"No",'All Programs'!$L10&lt;&gt;"Yes"),OR('All Programs'!$M10="Yes",'All Programs'!$M10="Check",AND('Find My Programs'!$C$6&lt;&gt;"No",'All Programs'!$J10&lt;&gt;"No"),AND('Find My Programs'!$C$7&lt;&gt;"No",'All Programs'!$K10&lt;&gt;"No"),AND('Find My Programs'!$C$8&lt;&gt;"No",'All Programs'!$L10&lt;&gt;"No"),'Find My Programs'!$C$16="Yes"),OR('Find My Programs'!$C$9&lt;&gt;"No",'All Programs'!$R10&lt;&gt;"Yes"),OR('Find My Programs'!$C$10="Any",'All Programs'!$T10="Any",'All Programs'!$T10="Check",ISNUMBER(SEARCH('Find My Programs'!$C$10,'All Programs'!$T10))),OR('Find My Programs'!$C$11&lt;&gt;"No",'All Programs'!$U10&lt;&gt;"Yes"),OR('Find My Programs'!$C$12="Any",ISNUMBER(SEARCH("; "&amp;'Find My Programs'!$C$12&amp;";","; "&amp;'All Programs'!$C10&amp;";"))),OR('Find My Programs'!$C$13="Any",'All Programs'!$W10='Find My Programs'!$C$13,'All Programs'!$W10="Hybrid",'All Programs'!$W10="Check"),OR('Find My Programs'!$C$14="Yes",'All Programs'!$S10&lt;&gt;"Yes"),OR('Find My Programs'!$C$15="Yes",'All Programs'!$G10&lt;&gt;"Closed")),1,0)</f>
        <v/>
      </c>
      <c r="B10">
        <f>IF(A10=1,IF('All Programs'!$B10="Support &amp; wellbeing",IF('All Programs'!$A10="Veterans Crisis Line",500000,0),1000000)+IF('All Programs'!$M10="Yes",200000,IF('All Programs'!$M10="No",0,100000))+N('All Programs'!$D10)*10000+IF('All Programs'!$Y10="Yes",0,500)+(500-ROW()),"")</f>
        <v/>
      </c>
      <c r="C10">
        <f>IF('All Programs'!$A10="","",'All Programs'!$A10)</f>
        <v/>
      </c>
      <c r="D10">
        <f>IF('All Programs'!$B10="","",'All Programs'!$B10)</f>
        <v/>
      </c>
      <c r="E10">
        <f>IF('All Programs'!$D10="","",'All Programs'!$D10)</f>
        <v/>
      </c>
      <c r="F10">
        <f>IF('All Programs'!$X10="","",'All Programs'!$X10)</f>
        <v/>
      </c>
      <c r="G10">
        <f>IF('All Programs'!$W10="","",'All Programs'!$W10)</f>
        <v/>
      </c>
      <c r="H10">
        <f>IF('All Programs'!$T10="","",'All Programs'!$T10)</f>
        <v/>
      </c>
      <c r="I10">
        <f>IF('All Programs'!$G10="","",'All Programs'!$G10)</f>
        <v/>
      </c>
      <c r="J10">
        <f>IF('All Programs'!$H10="","",'All Programs'!$H10)</f>
        <v/>
      </c>
      <c r="K10">
        <f>IF('All Programs'!$F10="","",'All Programs'!$F10)</f>
        <v/>
      </c>
      <c r="L10">
        <f>IF('All Programs'!$AB10="","",'All Programs'!$AB10)</f>
        <v/>
      </c>
      <c r="M10">
        <f>IF('All Programs'!$Y10="","",'All Programs'!$Y10)</f>
        <v/>
      </c>
      <c r="N10">
        <f>IF('All Programs'!$AQ10="","",'All Programs'!$AQ10)</f>
        <v/>
      </c>
    </row>
    <row r="11">
      <c r="A11">
        <f>IF(AND(OR('Find My Programs'!$C$5="Any",AND('Find My Programs'!$C$5="Veteran",'All Programs'!$O11&lt;&gt;"No"),AND('Find My Programs'!$C$5="Active duty / transitioning",'All Programs'!$N11&lt;&gt;"No"),AND('Find My Programs'!$C$5="Spouse / family / caregiver",'All Programs'!$P11&lt;&gt;"No")),OR('Find My Programs'!$C$6&lt;&gt;"No",'All Programs'!$J11&lt;&gt;"Yes"),OR('Find My Programs'!$C$7&lt;&gt;"No",'All Programs'!$K11&lt;&gt;"Yes"),OR('Find My Programs'!$C$8&lt;&gt;"No",'All Programs'!$L11&lt;&gt;"Yes"),OR('All Programs'!$M11="Yes",'All Programs'!$M11="Check",AND('Find My Programs'!$C$6&lt;&gt;"No",'All Programs'!$J11&lt;&gt;"No"),AND('Find My Programs'!$C$7&lt;&gt;"No",'All Programs'!$K11&lt;&gt;"No"),AND('Find My Programs'!$C$8&lt;&gt;"No",'All Programs'!$L11&lt;&gt;"No"),'Find My Programs'!$C$16="Yes"),OR('Find My Programs'!$C$9&lt;&gt;"No",'All Programs'!$R11&lt;&gt;"Yes"),OR('Find My Programs'!$C$10="Any",'All Programs'!$T11="Any",'All Programs'!$T11="Check",ISNUMBER(SEARCH('Find My Programs'!$C$10,'All Programs'!$T11))),OR('Find My Programs'!$C$11&lt;&gt;"No",'All Programs'!$U11&lt;&gt;"Yes"),OR('Find My Programs'!$C$12="Any",ISNUMBER(SEARCH("; "&amp;'Find My Programs'!$C$12&amp;";","; "&amp;'All Programs'!$C11&amp;";"))),OR('Find My Programs'!$C$13="Any",'All Programs'!$W11='Find My Programs'!$C$13,'All Programs'!$W11="Hybrid",'All Programs'!$W11="Check"),OR('Find My Programs'!$C$14="Yes",'All Programs'!$S11&lt;&gt;"Yes"),OR('Find My Programs'!$C$15="Yes",'All Programs'!$G11&lt;&gt;"Closed")),1,0)</f>
        <v/>
      </c>
      <c r="B11">
        <f>IF(A11=1,IF('All Programs'!$B11="Support &amp; wellbeing",IF('All Programs'!$A11="Veterans Crisis Line",500000,0),1000000)+IF('All Programs'!$M11="Yes",200000,IF('All Programs'!$M11="No",0,100000))+N('All Programs'!$D11)*10000+IF('All Programs'!$Y11="Yes",0,500)+(500-ROW()),"")</f>
        <v/>
      </c>
      <c r="C11">
        <f>IF('All Programs'!$A11="","",'All Programs'!$A11)</f>
        <v/>
      </c>
      <c r="D11">
        <f>IF('All Programs'!$B11="","",'All Programs'!$B11)</f>
        <v/>
      </c>
      <c r="E11">
        <f>IF('All Programs'!$D11="","",'All Programs'!$D11)</f>
        <v/>
      </c>
      <c r="F11">
        <f>IF('All Programs'!$X11="","",'All Programs'!$X11)</f>
        <v/>
      </c>
      <c r="G11">
        <f>IF('All Programs'!$W11="","",'All Programs'!$W11)</f>
        <v/>
      </c>
      <c r="H11">
        <f>IF('All Programs'!$T11="","",'All Programs'!$T11)</f>
        <v/>
      </c>
      <c r="I11">
        <f>IF('All Programs'!$G11="","",'All Programs'!$G11)</f>
        <v/>
      </c>
      <c r="J11">
        <f>IF('All Programs'!$H11="","",'All Programs'!$H11)</f>
        <v/>
      </c>
      <c r="K11">
        <f>IF('All Programs'!$F11="","",'All Programs'!$F11)</f>
        <v/>
      </c>
      <c r="L11">
        <f>IF('All Programs'!$AB11="","",'All Programs'!$AB11)</f>
        <v/>
      </c>
      <c r="M11">
        <f>IF('All Programs'!$Y11="","",'All Programs'!$Y11)</f>
        <v/>
      </c>
      <c r="N11">
        <f>IF('All Programs'!$AQ11="","",'All Programs'!$AQ11)</f>
        <v/>
      </c>
    </row>
    <row r="12">
      <c r="A12">
        <f>IF(AND(OR('Find My Programs'!$C$5="Any",AND('Find My Programs'!$C$5="Veteran",'All Programs'!$O12&lt;&gt;"No"),AND('Find My Programs'!$C$5="Active duty / transitioning",'All Programs'!$N12&lt;&gt;"No"),AND('Find My Programs'!$C$5="Spouse / family / caregiver",'All Programs'!$P12&lt;&gt;"No")),OR('Find My Programs'!$C$6&lt;&gt;"No",'All Programs'!$J12&lt;&gt;"Yes"),OR('Find My Programs'!$C$7&lt;&gt;"No",'All Programs'!$K12&lt;&gt;"Yes"),OR('Find My Programs'!$C$8&lt;&gt;"No",'All Programs'!$L12&lt;&gt;"Yes"),OR('All Programs'!$M12="Yes",'All Programs'!$M12="Check",AND('Find My Programs'!$C$6&lt;&gt;"No",'All Programs'!$J12&lt;&gt;"No"),AND('Find My Programs'!$C$7&lt;&gt;"No",'All Programs'!$K12&lt;&gt;"No"),AND('Find My Programs'!$C$8&lt;&gt;"No",'All Programs'!$L12&lt;&gt;"No"),'Find My Programs'!$C$16="Yes"),OR('Find My Programs'!$C$9&lt;&gt;"No",'All Programs'!$R12&lt;&gt;"Yes"),OR('Find My Programs'!$C$10="Any",'All Programs'!$T12="Any",'All Programs'!$T12="Check",ISNUMBER(SEARCH('Find My Programs'!$C$10,'All Programs'!$T12))),OR('Find My Programs'!$C$11&lt;&gt;"No",'All Programs'!$U12&lt;&gt;"Yes"),OR('Find My Programs'!$C$12="Any",ISNUMBER(SEARCH("; "&amp;'Find My Programs'!$C$12&amp;";","; "&amp;'All Programs'!$C12&amp;";"))),OR('Find My Programs'!$C$13="Any",'All Programs'!$W12='Find My Programs'!$C$13,'All Programs'!$W12="Hybrid",'All Programs'!$W12="Check"),OR('Find My Programs'!$C$14="Yes",'All Programs'!$S12&lt;&gt;"Yes"),OR('Find My Programs'!$C$15="Yes",'All Programs'!$G12&lt;&gt;"Closed")),1,0)</f>
        <v/>
      </c>
      <c r="B12">
        <f>IF(A12=1,IF('All Programs'!$B12="Support &amp; wellbeing",IF('All Programs'!$A12="Veterans Crisis Line",500000,0),1000000)+IF('All Programs'!$M12="Yes",200000,IF('All Programs'!$M12="No",0,100000))+N('All Programs'!$D12)*10000+IF('All Programs'!$Y12="Yes",0,500)+(500-ROW()),"")</f>
        <v/>
      </c>
      <c r="C12">
        <f>IF('All Programs'!$A12="","",'All Programs'!$A12)</f>
        <v/>
      </c>
      <c r="D12">
        <f>IF('All Programs'!$B12="","",'All Programs'!$B12)</f>
        <v/>
      </c>
      <c r="E12">
        <f>IF('All Programs'!$D12="","",'All Programs'!$D12)</f>
        <v/>
      </c>
      <c r="F12">
        <f>IF('All Programs'!$X12="","",'All Programs'!$X12)</f>
        <v/>
      </c>
      <c r="G12">
        <f>IF('All Programs'!$W12="","",'All Programs'!$W12)</f>
        <v/>
      </c>
      <c r="H12">
        <f>IF('All Programs'!$T12="","",'All Programs'!$T12)</f>
        <v/>
      </c>
      <c r="I12">
        <f>IF('All Programs'!$G12="","",'All Programs'!$G12)</f>
        <v/>
      </c>
      <c r="J12">
        <f>IF('All Programs'!$H12="","",'All Programs'!$H12)</f>
        <v/>
      </c>
      <c r="K12">
        <f>IF('All Programs'!$F12="","",'All Programs'!$F12)</f>
        <v/>
      </c>
      <c r="L12">
        <f>IF('All Programs'!$AB12="","",'All Programs'!$AB12)</f>
        <v/>
      </c>
      <c r="M12">
        <f>IF('All Programs'!$Y12="","",'All Programs'!$Y12)</f>
        <v/>
      </c>
      <c r="N12">
        <f>IF('All Programs'!$AQ12="","",'All Programs'!$AQ12)</f>
        <v/>
      </c>
    </row>
    <row r="13">
      <c r="A13">
        <f>IF(AND(OR('Find My Programs'!$C$5="Any",AND('Find My Programs'!$C$5="Veteran",'All Programs'!$O13&lt;&gt;"No"),AND('Find My Programs'!$C$5="Active duty / transitioning",'All Programs'!$N13&lt;&gt;"No"),AND('Find My Programs'!$C$5="Spouse / family / caregiver",'All Programs'!$P13&lt;&gt;"No")),OR('Find My Programs'!$C$6&lt;&gt;"No",'All Programs'!$J13&lt;&gt;"Yes"),OR('Find My Programs'!$C$7&lt;&gt;"No",'All Programs'!$K13&lt;&gt;"Yes"),OR('Find My Programs'!$C$8&lt;&gt;"No",'All Programs'!$L13&lt;&gt;"Yes"),OR('All Programs'!$M13="Yes",'All Programs'!$M13="Check",AND('Find My Programs'!$C$6&lt;&gt;"No",'All Programs'!$J13&lt;&gt;"No"),AND('Find My Programs'!$C$7&lt;&gt;"No",'All Programs'!$K13&lt;&gt;"No"),AND('Find My Programs'!$C$8&lt;&gt;"No",'All Programs'!$L13&lt;&gt;"No"),'Find My Programs'!$C$16="Yes"),OR('Find My Programs'!$C$9&lt;&gt;"No",'All Programs'!$R13&lt;&gt;"Yes"),OR('Find My Programs'!$C$10="Any",'All Programs'!$T13="Any",'All Programs'!$T13="Check",ISNUMBER(SEARCH('Find My Programs'!$C$10,'All Programs'!$T13))),OR('Find My Programs'!$C$11&lt;&gt;"No",'All Programs'!$U13&lt;&gt;"Yes"),OR('Find My Programs'!$C$12="Any",ISNUMBER(SEARCH("; "&amp;'Find My Programs'!$C$12&amp;";","; "&amp;'All Programs'!$C13&amp;";"))),OR('Find My Programs'!$C$13="Any",'All Programs'!$W13='Find My Programs'!$C$13,'All Programs'!$W13="Hybrid",'All Programs'!$W13="Check"),OR('Find My Programs'!$C$14="Yes",'All Programs'!$S13&lt;&gt;"Yes"),OR('Find My Programs'!$C$15="Yes",'All Programs'!$G13&lt;&gt;"Closed")),1,0)</f>
        <v/>
      </c>
      <c r="B13">
        <f>IF(A13=1,IF('All Programs'!$B13="Support &amp; wellbeing",IF('All Programs'!$A13="Veterans Crisis Line",500000,0),1000000)+IF('All Programs'!$M13="Yes",200000,IF('All Programs'!$M13="No",0,100000))+N('All Programs'!$D13)*10000+IF('All Programs'!$Y13="Yes",0,500)+(500-ROW()),"")</f>
        <v/>
      </c>
      <c r="C13">
        <f>IF('All Programs'!$A13="","",'All Programs'!$A13)</f>
        <v/>
      </c>
      <c r="D13">
        <f>IF('All Programs'!$B13="","",'All Programs'!$B13)</f>
        <v/>
      </c>
      <c r="E13">
        <f>IF('All Programs'!$D13="","",'All Programs'!$D13)</f>
        <v/>
      </c>
      <c r="F13">
        <f>IF('All Programs'!$X13="","",'All Programs'!$X13)</f>
        <v/>
      </c>
      <c r="G13">
        <f>IF('All Programs'!$W13="","",'All Programs'!$W13)</f>
        <v/>
      </c>
      <c r="H13">
        <f>IF('All Programs'!$T13="","",'All Programs'!$T13)</f>
        <v/>
      </c>
      <c r="I13">
        <f>IF('All Programs'!$G13="","",'All Programs'!$G13)</f>
        <v/>
      </c>
      <c r="J13">
        <f>IF('All Programs'!$H13="","",'All Programs'!$H13)</f>
        <v/>
      </c>
      <c r="K13">
        <f>IF('All Programs'!$F13="","",'All Programs'!$F13)</f>
        <v/>
      </c>
      <c r="L13">
        <f>IF('All Programs'!$AB13="","",'All Programs'!$AB13)</f>
        <v/>
      </c>
      <c r="M13">
        <f>IF('All Programs'!$Y13="","",'All Programs'!$Y13)</f>
        <v/>
      </c>
      <c r="N13">
        <f>IF('All Programs'!$AQ13="","",'All Programs'!$AQ13)</f>
        <v/>
      </c>
    </row>
    <row r="14">
      <c r="A14">
        <f>IF(AND(OR('Find My Programs'!$C$5="Any",AND('Find My Programs'!$C$5="Veteran",'All Programs'!$O14&lt;&gt;"No"),AND('Find My Programs'!$C$5="Active duty / transitioning",'All Programs'!$N14&lt;&gt;"No"),AND('Find My Programs'!$C$5="Spouse / family / caregiver",'All Programs'!$P14&lt;&gt;"No")),OR('Find My Programs'!$C$6&lt;&gt;"No",'All Programs'!$J14&lt;&gt;"Yes"),OR('Find My Programs'!$C$7&lt;&gt;"No",'All Programs'!$K14&lt;&gt;"Yes"),OR('Find My Programs'!$C$8&lt;&gt;"No",'All Programs'!$L14&lt;&gt;"Yes"),OR('All Programs'!$M14="Yes",'All Programs'!$M14="Check",AND('Find My Programs'!$C$6&lt;&gt;"No",'All Programs'!$J14&lt;&gt;"No"),AND('Find My Programs'!$C$7&lt;&gt;"No",'All Programs'!$K14&lt;&gt;"No"),AND('Find My Programs'!$C$8&lt;&gt;"No",'All Programs'!$L14&lt;&gt;"No"),'Find My Programs'!$C$16="Yes"),OR('Find My Programs'!$C$9&lt;&gt;"No",'All Programs'!$R14&lt;&gt;"Yes"),OR('Find My Programs'!$C$10="Any",'All Programs'!$T14="Any",'All Programs'!$T14="Check",ISNUMBER(SEARCH('Find My Programs'!$C$10,'All Programs'!$T14))),OR('Find My Programs'!$C$11&lt;&gt;"No",'All Programs'!$U14&lt;&gt;"Yes"),OR('Find My Programs'!$C$12="Any",ISNUMBER(SEARCH("; "&amp;'Find My Programs'!$C$12&amp;";","; "&amp;'All Programs'!$C14&amp;";"))),OR('Find My Programs'!$C$13="Any",'All Programs'!$W14='Find My Programs'!$C$13,'All Programs'!$W14="Hybrid",'All Programs'!$W14="Check"),OR('Find My Programs'!$C$14="Yes",'All Programs'!$S14&lt;&gt;"Yes"),OR('Find My Programs'!$C$15="Yes",'All Programs'!$G14&lt;&gt;"Closed")),1,0)</f>
        <v/>
      </c>
      <c r="B14">
        <f>IF(A14=1,IF('All Programs'!$B14="Support &amp; wellbeing",IF('All Programs'!$A14="Veterans Crisis Line",500000,0),1000000)+IF('All Programs'!$M14="Yes",200000,IF('All Programs'!$M14="No",0,100000))+N('All Programs'!$D14)*10000+IF('All Programs'!$Y14="Yes",0,500)+(500-ROW()),"")</f>
        <v/>
      </c>
      <c r="C14">
        <f>IF('All Programs'!$A14="","",'All Programs'!$A14)</f>
        <v/>
      </c>
      <c r="D14">
        <f>IF('All Programs'!$B14="","",'All Programs'!$B14)</f>
        <v/>
      </c>
      <c r="E14">
        <f>IF('All Programs'!$D14="","",'All Programs'!$D14)</f>
        <v/>
      </c>
      <c r="F14">
        <f>IF('All Programs'!$X14="","",'All Programs'!$X14)</f>
        <v/>
      </c>
      <c r="G14">
        <f>IF('All Programs'!$W14="","",'All Programs'!$W14)</f>
        <v/>
      </c>
      <c r="H14">
        <f>IF('All Programs'!$T14="","",'All Programs'!$T14)</f>
        <v/>
      </c>
      <c r="I14">
        <f>IF('All Programs'!$G14="","",'All Programs'!$G14)</f>
        <v/>
      </c>
      <c r="J14">
        <f>IF('All Programs'!$H14="","",'All Programs'!$H14)</f>
        <v/>
      </c>
      <c r="K14">
        <f>IF('All Programs'!$F14="","",'All Programs'!$F14)</f>
        <v/>
      </c>
      <c r="L14">
        <f>IF('All Programs'!$AB14="","",'All Programs'!$AB14)</f>
        <v/>
      </c>
      <c r="M14">
        <f>IF('All Programs'!$Y14="","",'All Programs'!$Y14)</f>
        <v/>
      </c>
      <c r="N14">
        <f>IF('All Programs'!$AQ14="","",'All Programs'!$AQ14)</f>
        <v/>
      </c>
    </row>
    <row r="15">
      <c r="A15">
        <f>IF(AND(OR('Find My Programs'!$C$5="Any",AND('Find My Programs'!$C$5="Veteran",'All Programs'!$O15&lt;&gt;"No"),AND('Find My Programs'!$C$5="Active duty / transitioning",'All Programs'!$N15&lt;&gt;"No"),AND('Find My Programs'!$C$5="Spouse / family / caregiver",'All Programs'!$P15&lt;&gt;"No")),OR('Find My Programs'!$C$6&lt;&gt;"No",'All Programs'!$J15&lt;&gt;"Yes"),OR('Find My Programs'!$C$7&lt;&gt;"No",'All Programs'!$K15&lt;&gt;"Yes"),OR('Find My Programs'!$C$8&lt;&gt;"No",'All Programs'!$L15&lt;&gt;"Yes"),OR('All Programs'!$M15="Yes",'All Programs'!$M15="Check",AND('Find My Programs'!$C$6&lt;&gt;"No",'All Programs'!$J15&lt;&gt;"No"),AND('Find My Programs'!$C$7&lt;&gt;"No",'All Programs'!$K15&lt;&gt;"No"),AND('Find My Programs'!$C$8&lt;&gt;"No",'All Programs'!$L15&lt;&gt;"No"),'Find My Programs'!$C$16="Yes"),OR('Find My Programs'!$C$9&lt;&gt;"No",'All Programs'!$R15&lt;&gt;"Yes"),OR('Find My Programs'!$C$10="Any",'All Programs'!$T15="Any",'All Programs'!$T15="Check",ISNUMBER(SEARCH('Find My Programs'!$C$10,'All Programs'!$T15))),OR('Find My Programs'!$C$11&lt;&gt;"No",'All Programs'!$U15&lt;&gt;"Yes"),OR('Find My Programs'!$C$12="Any",ISNUMBER(SEARCH("; "&amp;'Find My Programs'!$C$12&amp;";","; "&amp;'All Programs'!$C15&amp;";"))),OR('Find My Programs'!$C$13="Any",'All Programs'!$W15='Find My Programs'!$C$13,'All Programs'!$W15="Hybrid",'All Programs'!$W15="Check"),OR('Find My Programs'!$C$14="Yes",'All Programs'!$S15&lt;&gt;"Yes"),OR('Find My Programs'!$C$15="Yes",'All Programs'!$G15&lt;&gt;"Closed")),1,0)</f>
        <v/>
      </c>
      <c r="B15">
        <f>IF(A15=1,IF('All Programs'!$B15="Support &amp; wellbeing",IF('All Programs'!$A15="Veterans Crisis Line",500000,0),1000000)+IF('All Programs'!$M15="Yes",200000,IF('All Programs'!$M15="No",0,100000))+N('All Programs'!$D15)*10000+IF('All Programs'!$Y15="Yes",0,500)+(500-ROW()),"")</f>
        <v/>
      </c>
      <c r="C15">
        <f>IF('All Programs'!$A15="","",'All Programs'!$A15)</f>
        <v/>
      </c>
      <c r="D15">
        <f>IF('All Programs'!$B15="","",'All Programs'!$B15)</f>
        <v/>
      </c>
      <c r="E15">
        <f>IF('All Programs'!$D15="","",'All Programs'!$D15)</f>
        <v/>
      </c>
      <c r="F15">
        <f>IF('All Programs'!$X15="","",'All Programs'!$X15)</f>
        <v/>
      </c>
      <c r="G15">
        <f>IF('All Programs'!$W15="","",'All Programs'!$W15)</f>
        <v/>
      </c>
      <c r="H15">
        <f>IF('All Programs'!$T15="","",'All Programs'!$T15)</f>
        <v/>
      </c>
      <c r="I15">
        <f>IF('All Programs'!$G15="","",'All Programs'!$G15)</f>
        <v/>
      </c>
      <c r="J15">
        <f>IF('All Programs'!$H15="","",'All Programs'!$H15)</f>
        <v/>
      </c>
      <c r="K15">
        <f>IF('All Programs'!$F15="","",'All Programs'!$F15)</f>
        <v/>
      </c>
      <c r="L15">
        <f>IF('All Programs'!$AB15="","",'All Programs'!$AB15)</f>
        <v/>
      </c>
      <c r="M15">
        <f>IF('All Programs'!$Y15="","",'All Programs'!$Y15)</f>
        <v/>
      </c>
      <c r="N15">
        <f>IF('All Programs'!$AQ15="","",'All Programs'!$AQ15)</f>
        <v/>
      </c>
    </row>
    <row r="16">
      <c r="A16">
        <f>IF(AND(OR('Find My Programs'!$C$5="Any",AND('Find My Programs'!$C$5="Veteran",'All Programs'!$O16&lt;&gt;"No"),AND('Find My Programs'!$C$5="Active duty / transitioning",'All Programs'!$N16&lt;&gt;"No"),AND('Find My Programs'!$C$5="Spouse / family / caregiver",'All Programs'!$P16&lt;&gt;"No")),OR('Find My Programs'!$C$6&lt;&gt;"No",'All Programs'!$J16&lt;&gt;"Yes"),OR('Find My Programs'!$C$7&lt;&gt;"No",'All Programs'!$K16&lt;&gt;"Yes"),OR('Find My Programs'!$C$8&lt;&gt;"No",'All Programs'!$L16&lt;&gt;"Yes"),OR('All Programs'!$M16="Yes",'All Programs'!$M16="Check",AND('Find My Programs'!$C$6&lt;&gt;"No",'All Programs'!$J16&lt;&gt;"No"),AND('Find My Programs'!$C$7&lt;&gt;"No",'All Programs'!$K16&lt;&gt;"No"),AND('Find My Programs'!$C$8&lt;&gt;"No",'All Programs'!$L16&lt;&gt;"No"),'Find My Programs'!$C$16="Yes"),OR('Find My Programs'!$C$9&lt;&gt;"No",'All Programs'!$R16&lt;&gt;"Yes"),OR('Find My Programs'!$C$10="Any",'All Programs'!$T16="Any",'All Programs'!$T16="Check",ISNUMBER(SEARCH('Find My Programs'!$C$10,'All Programs'!$T16))),OR('Find My Programs'!$C$11&lt;&gt;"No",'All Programs'!$U16&lt;&gt;"Yes"),OR('Find My Programs'!$C$12="Any",ISNUMBER(SEARCH("; "&amp;'Find My Programs'!$C$12&amp;";","; "&amp;'All Programs'!$C16&amp;";"))),OR('Find My Programs'!$C$13="Any",'All Programs'!$W16='Find My Programs'!$C$13,'All Programs'!$W16="Hybrid",'All Programs'!$W16="Check"),OR('Find My Programs'!$C$14="Yes",'All Programs'!$S16&lt;&gt;"Yes"),OR('Find My Programs'!$C$15="Yes",'All Programs'!$G16&lt;&gt;"Closed")),1,0)</f>
        <v/>
      </c>
      <c r="B16">
        <f>IF(A16=1,IF('All Programs'!$B16="Support &amp; wellbeing",IF('All Programs'!$A16="Veterans Crisis Line",500000,0),1000000)+IF('All Programs'!$M16="Yes",200000,IF('All Programs'!$M16="No",0,100000))+N('All Programs'!$D16)*10000+IF('All Programs'!$Y16="Yes",0,500)+(500-ROW()),"")</f>
        <v/>
      </c>
      <c r="C16">
        <f>IF('All Programs'!$A16="","",'All Programs'!$A16)</f>
        <v/>
      </c>
      <c r="D16">
        <f>IF('All Programs'!$B16="","",'All Programs'!$B16)</f>
        <v/>
      </c>
      <c r="E16">
        <f>IF('All Programs'!$D16="","",'All Programs'!$D16)</f>
        <v/>
      </c>
      <c r="F16">
        <f>IF('All Programs'!$X16="","",'All Programs'!$X16)</f>
        <v/>
      </c>
      <c r="G16">
        <f>IF('All Programs'!$W16="","",'All Programs'!$W16)</f>
        <v/>
      </c>
      <c r="H16">
        <f>IF('All Programs'!$T16="","",'All Programs'!$T16)</f>
        <v/>
      </c>
      <c r="I16">
        <f>IF('All Programs'!$G16="","",'All Programs'!$G16)</f>
        <v/>
      </c>
      <c r="J16">
        <f>IF('All Programs'!$H16="","",'All Programs'!$H16)</f>
        <v/>
      </c>
      <c r="K16">
        <f>IF('All Programs'!$F16="","",'All Programs'!$F16)</f>
        <v/>
      </c>
      <c r="L16">
        <f>IF('All Programs'!$AB16="","",'All Programs'!$AB16)</f>
        <v/>
      </c>
      <c r="M16">
        <f>IF('All Programs'!$Y16="","",'All Programs'!$Y16)</f>
        <v/>
      </c>
      <c r="N16">
        <f>IF('All Programs'!$AQ16="","",'All Programs'!$AQ16)</f>
        <v/>
      </c>
    </row>
    <row r="17">
      <c r="A17">
        <f>IF(AND(OR('Find My Programs'!$C$5="Any",AND('Find My Programs'!$C$5="Veteran",'All Programs'!$O17&lt;&gt;"No"),AND('Find My Programs'!$C$5="Active duty / transitioning",'All Programs'!$N17&lt;&gt;"No"),AND('Find My Programs'!$C$5="Spouse / family / caregiver",'All Programs'!$P17&lt;&gt;"No")),OR('Find My Programs'!$C$6&lt;&gt;"No",'All Programs'!$J17&lt;&gt;"Yes"),OR('Find My Programs'!$C$7&lt;&gt;"No",'All Programs'!$K17&lt;&gt;"Yes"),OR('Find My Programs'!$C$8&lt;&gt;"No",'All Programs'!$L17&lt;&gt;"Yes"),OR('All Programs'!$M17="Yes",'All Programs'!$M17="Check",AND('Find My Programs'!$C$6&lt;&gt;"No",'All Programs'!$J17&lt;&gt;"No"),AND('Find My Programs'!$C$7&lt;&gt;"No",'All Programs'!$K17&lt;&gt;"No"),AND('Find My Programs'!$C$8&lt;&gt;"No",'All Programs'!$L17&lt;&gt;"No"),'Find My Programs'!$C$16="Yes"),OR('Find My Programs'!$C$9&lt;&gt;"No",'All Programs'!$R17&lt;&gt;"Yes"),OR('Find My Programs'!$C$10="Any",'All Programs'!$T17="Any",'All Programs'!$T17="Check",ISNUMBER(SEARCH('Find My Programs'!$C$10,'All Programs'!$T17))),OR('Find My Programs'!$C$11&lt;&gt;"No",'All Programs'!$U17&lt;&gt;"Yes"),OR('Find My Programs'!$C$12="Any",ISNUMBER(SEARCH("; "&amp;'Find My Programs'!$C$12&amp;";","; "&amp;'All Programs'!$C17&amp;";"))),OR('Find My Programs'!$C$13="Any",'All Programs'!$W17='Find My Programs'!$C$13,'All Programs'!$W17="Hybrid",'All Programs'!$W17="Check"),OR('Find My Programs'!$C$14="Yes",'All Programs'!$S17&lt;&gt;"Yes"),OR('Find My Programs'!$C$15="Yes",'All Programs'!$G17&lt;&gt;"Closed")),1,0)</f>
        <v/>
      </c>
      <c r="B17">
        <f>IF(A17=1,IF('All Programs'!$B17="Support &amp; wellbeing",IF('All Programs'!$A17="Veterans Crisis Line",500000,0),1000000)+IF('All Programs'!$M17="Yes",200000,IF('All Programs'!$M17="No",0,100000))+N('All Programs'!$D17)*10000+IF('All Programs'!$Y17="Yes",0,500)+(500-ROW()),"")</f>
        <v/>
      </c>
      <c r="C17">
        <f>IF('All Programs'!$A17="","",'All Programs'!$A17)</f>
        <v/>
      </c>
      <c r="D17">
        <f>IF('All Programs'!$B17="","",'All Programs'!$B17)</f>
        <v/>
      </c>
      <c r="E17">
        <f>IF('All Programs'!$D17="","",'All Programs'!$D17)</f>
        <v/>
      </c>
      <c r="F17">
        <f>IF('All Programs'!$X17="","",'All Programs'!$X17)</f>
        <v/>
      </c>
      <c r="G17">
        <f>IF('All Programs'!$W17="","",'All Programs'!$W17)</f>
        <v/>
      </c>
      <c r="H17">
        <f>IF('All Programs'!$T17="","",'All Programs'!$T17)</f>
        <v/>
      </c>
      <c r="I17">
        <f>IF('All Programs'!$G17="","",'All Programs'!$G17)</f>
        <v/>
      </c>
      <c r="J17">
        <f>IF('All Programs'!$H17="","",'All Programs'!$H17)</f>
        <v/>
      </c>
      <c r="K17">
        <f>IF('All Programs'!$F17="","",'All Programs'!$F17)</f>
        <v/>
      </c>
      <c r="L17">
        <f>IF('All Programs'!$AB17="","",'All Programs'!$AB17)</f>
        <v/>
      </c>
      <c r="M17">
        <f>IF('All Programs'!$Y17="","",'All Programs'!$Y17)</f>
        <v/>
      </c>
      <c r="N17">
        <f>IF('All Programs'!$AQ17="","",'All Programs'!$AQ17)</f>
        <v/>
      </c>
    </row>
    <row r="18">
      <c r="A18">
        <f>IF(AND(OR('Find My Programs'!$C$5="Any",AND('Find My Programs'!$C$5="Veteran",'All Programs'!$O18&lt;&gt;"No"),AND('Find My Programs'!$C$5="Active duty / transitioning",'All Programs'!$N18&lt;&gt;"No"),AND('Find My Programs'!$C$5="Spouse / family / caregiver",'All Programs'!$P18&lt;&gt;"No")),OR('Find My Programs'!$C$6&lt;&gt;"No",'All Programs'!$J18&lt;&gt;"Yes"),OR('Find My Programs'!$C$7&lt;&gt;"No",'All Programs'!$K18&lt;&gt;"Yes"),OR('Find My Programs'!$C$8&lt;&gt;"No",'All Programs'!$L18&lt;&gt;"Yes"),OR('All Programs'!$M18="Yes",'All Programs'!$M18="Check",AND('Find My Programs'!$C$6&lt;&gt;"No",'All Programs'!$J18&lt;&gt;"No"),AND('Find My Programs'!$C$7&lt;&gt;"No",'All Programs'!$K18&lt;&gt;"No"),AND('Find My Programs'!$C$8&lt;&gt;"No",'All Programs'!$L18&lt;&gt;"No"),'Find My Programs'!$C$16="Yes"),OR('Find My Programs'!$C$9&lt;&gt;"No",'All Programs'!$R18&lt;&gt;"Yes"),OR('Find My Programs'!$C$10="Any",'All Programs'!$T18="Any",'All Programs'!$T18="Check",ISNUMBER(SEARCH('Find My Programs'!$C$10,'All Programs'!$T18))),OR('Find My Programs'!$C$11&lt;&gt;"No",'All Programs'!$U18&lt;&gt;"Yes"),OR('Find My Programs'!$C$12="Any",ISNUMBER(SEARCH("; "&amp;'Find My Programs'!$C$12&amp;";","; "&amp;'All Programs'!$C18&amp;";"))),OR('Find My Programs'!$C$13="Any",'All Programs'!$W18='Find My Programs'!$C$13,'All Programs'!$W18="Hybrid",'All Programs'!$W18="Check"),OR('Find My Programs'!$C$14="Yes",'All Programs'!$S18&lt;&gt;"Yes"),OR('Find My Programs'!$C$15="Yes",'All Programs'!$G18&lt;&gt;"Closed")),1,0)</f>
        <v/>
      </c>
      <c r="B18">
        <f>IF(A18=1,IF('All Programs'!$B18="Support &amp; wellbeing",IF('All Programs'!$A18="Veterans Crisis Line",500000,0),1000000)+IF('All Programs'!$M18="Yes",200000,IF('All Programs'!$M18="No",0,100000))+N('All Programs'!$D18)*10000+IF('All Programs'!$Y18="Yes",0,500)+(500-ROW()),"")</f>
        <v/>
      </c>
      <c r="C18">
        <f>IF('All Programs'!$A18="","",'All Programs'!$A18)</f>
        <v/>
      </c>
      <c r="D18">
        <f>IF('All Programs'!$B18="","",'All Programs'!$B18)</f>
        <v/>
      </c>
      <c r="E18">
        <f>IF('All Programs'!$D18="","",'All Programs'!$D18)</f>
        <v/>
      </c>
      <c r="F18">
        <f>IF('All Programs'!$X18="","",'All Programs'!$X18)</f>
        <v/>
      </c>
      <c r="G18">
        <f>IF('All Programs'!$W18="","",'All Programs'!$W18)</f>
        <v/>
      </c>
      <c r="H18">
        <f>IF('All Programs'!$T18="","",'All Programs'!$T18)</f>
        <v/>
      </c>
      <c r="I18">
        <f>IF('All Programs'!$G18="","",'All Programs'!$G18)</f>
        <v/>
      </c>
      <c r="J18">
        <f>IF('All Programs'!$H18="","",'All Programs'!$H18)</f>
        <v/>
      </c>
      <c r="K18">
        <f>IF('All Programs'!$F18="","",'All Programs'!$F18)</f>
        <v/>
      </c>
      <c r="L18">
        <f>IF('All Programs'!$AB18="","",'All Programs'!$AB18)</f>
        <v/>
      </c>
      <c r="M18">
        <f>IF('All Programs'!$Y18="","",'All Programs'!$Y18)</f>
        <v/>
      </c>
      <c r="N18">
        <f>IF('All Programs'!$AQ18="","",'All Programs'!$AQ18)</f>
        <v/>
      </c>
    </row>
    <row r="19">
      <c r="A19">
        <f>IF(AND(OR('Find My Programs'!$C$5="Any",AND('Find My Programs'!$C$5="Veteran",'All Programs'!$O19&lt;&gt;"No"),AND('Find My Programs'!$C$5="Active duty / transitioning",'All Programs'!$N19&lt;&gt;"No"),AND('Find My Programs'!$C$5="Spouse / family / caregiver",'All Programs'!$P19&lt;&gt;"No")),OR('Find My Programs'!$C$6&lt;&gt;"No",'All Programs'!$J19&lt;&gt;"Yes"),OR('Find My Programs'!$C$7&lt;&gt;"No",'All Programs'!$K19&lt;&gt;"Yes"),OR('Find My Programs'!$C$8&lt;&gt;"No",'All Programs'!$L19&lt;&gt;"Yes"),OR('All Programs'!$M19="Yes",'All Programs'!$M19="Check",AND('Find My Programs'!$C$6&lt;&gt;"No",'All Programs'!$J19&lt;&gt;"No"),AND('Find My Programs'!$C$7&lt;&gt;"No",'All Programs'!$K19&lt;&gt;"No"),AND('Find My Programs'!$C$8&lt;&gt;"No",'All Programs'!$L19&lt;&gt;"No"),'Find My Programs'!$C$16="Yes"),OR('Find My Programs'!$C$9&lt;&gt;"No",'All Programs'!$R19&lt;&gt;"Yes"),OR('Find My Programs'!$C$10="Any",'All Programs'!$T19="Any",'All Programs'!$T19="Check",ISNUMBER(SEARCH('Find My Programs'!$C$10,'All Programs'!$T19))),OR('Find My Programs'!$C$11&lt;&gt;"No",'All Programs'!$U19&lt;&gt;"Yes"),OR('Find My Programs'!$C$12="Any",ISNUMBER(SEARCH("; "&amp;'Find My Programs'!$C$12&amp;";","; "&amp;'All Programs'!$C19&amp;";"))),OR('Find My Programs'!$C$13="Any",'All Programs'!$W19='Find My Programs'!$C$13,'All Programs'!$W19="Hybrid",'All Programs'!$W19="Check"),OR('Find My Programs'!$C$14="Yes",'All Programs'!$S19&lt;&gt;"Yes"),OR('Find My Programs'!$C$15="Yes",'All Programs'!$G19&lt;&gt;"Closed")),1,0)</f>
        <v/>
      </c>
      <c r="B19">
        <f>IF(A19=1,IF('All Programs'!$B19="Support &amp; wellbeing",IF('All Programs'!$A19="Veterans Crisis Line",500000,0),1000000)+IF('All Programs'!$M19="Yes",200000,IF('All Programs'!$M19="No",0,100000))+N('All Programs'!$D19)*10000+IF('All Programs'!$Y19="Yes",0,500)+(500-ROW()),"")</f>
        <v/>
      </c>
      <c r="C19">
        <f>IF('All Programs'!$A19="","",'All Programs'!$A19)</f>
        <v/>
      </c>
      <c r="D19">
        <f>IF('All Programs'!$B19="","",'All Programs'!$B19)</f>
        <v/>
      </c>
      <c r="E19">
        <f>IF('All Programs'!$D19="","",'All Programs'!$D19)</f>
        <v/>
      </c>
      <c r="F19">
        <f>IF('All Programs'!$X19="","",'All Programs'!$X19)</f>
        <v/>
      </c>
      <c r="G19">
        <f>IF('All Programs'!$W19="","",'All Programs'!$W19)</f>
        <v/>
      </c>
      <c r="H19">
        <f>IF('All Programs'!$T19="","",'All Programs'!$T19)</f>
        <v/>
      </c>
      <c r="I19">
        <f>IF('All Programs'!$G19="","",'All Programs'!$G19)</f>
        <v/>
      </c>
      <c r="J19">
        <f>IF('All Programs'!$H19="","",'All Programs'!$H19)</f>
        <v/>
      </c>
      <c r="K19">
        <f>IF('All Programs'!$F19="","",'All Programs'!$F19)</f>
        <v/>
      </c>
      <c r="L19">
        <f>IF('All Programs'!$AB19="","",'All Programs'!$AB19)</f>
        <v/>
      </c>
      <c r="M19">
        <f>IF('All Programs'!$Y19="","",'All Programs'!$Y19)</f>
        <v/>
      </c>
      <c r="N19">
        <f>IF('All Programs'!$AQ19="","",'All Programs'!$AQ19)</f>
        <v/>
      </c>
    </row>
    <row r="20">
      <c r="A20">
        <f>IF(AND(OR('Find My Programs'!$C$5="Any",AND('Find My Programs'!$C$5="Veteran",'All Programs'!$O20&lt;&gt;"No"),AND('Find My Programs'!$C$5="Active duty / transitioning",'All Programs'!$N20&lt;&gt;"No"),AND('Find My Programs'!$C$5="Spouse / family / caregiver",'All Programs'!$P20&lt;&gt;"No")),OR('Find My Programs'!$C$6&lt;&gt;"No",'All Programs'!$J20&lt;&gt;"Yes"),OR('Find My Programs'!$C$7&lt;&gt;"No",'All Programs'!$K20&lt;&gt;"Yes"),OR('Find My Programs'!$C$8&lt;&gt;"No",'All Programs'!$L20&lt;&gt;"Yes"),OR('All Programs'!$M20="Yes",'All Programs'!$M20="Check",AND('Find My Programs'!$C$6&lt;&gt;"No",'All Programs'!$J20&lt;&gt;"No"),AND('Find My Programs'!$C$7&lt;&gt;"No",'All Programs'!$K20&lt;&gt;"No"),AND('Find My Programs'!$C$8&lt;&gt;"No",'All Programs'!$L20&lt;&gt;"No"),'Find My Programs'!$C$16="Yes"),OR('Find My Programs'!$C$9&lt;&gt;"No",'All Programs'!$R20&lt;&gt;"Yes"),OR('Find My Programs'!$C$10="Any",'All Programs'!$T20="Any",'All Programs'!$T20="Check",ISNUMBER(SEARCH('Find My Programs'!$C$10,'All Programs'!$T20))),OR('Find My Programs'!$C$11&lt;&gt;"No",'All Programs'!$U20&lt;&gt;"Yes"),OR('Find My Programs'!$C$12="Any",ISNUMBER(SEARCH("; "&amp;'Find My Programs'!$C$12&amp;";","; "&amp;'All Programs'!$C20&amp;";"))),OR('Find My Programs'!$C$13="Any",'All Programs'!$W20='Find My Programs'!$C$13,'All Programs'!$W20="Hybrid",'All Programs'!$W20="Check"),OR('Find My Programs'!$C$14="Yes",'All Programs'!$S20&lt;&gt;"Yes"),OR('Find My Programs'!$C$15="Yes",'All Programs'!$G20&lt;&gt;"Closed")),1,0)</f>
        <v/>
      </c>
      <c r="B20">
        <f>IF(A20=1,IF('All Programs'!$B20="Support &amp; wellbeing",IF('All Programs'!$A20="Veterans Crisis Line",500000,0),1000000)+IF('All Programs'!$M20="Yes",200000,IF('All Programs'!$M20="No",0,100000))+N('All Programs'!$D20)*10000+IF('All Programs'!$Y20="Yes",0,500)+(500-ROW()),"")</f>
        <v/>
      </c>
      <c r="C20">
        <f>IF('All Programs'!$A20="","",'All Programs'!$A20)</f>
        <v/>
      </c>
      <c r="D20">
        <f>IF('All Programs'!$B20="","",'All Programs'!$B20)</f>
        <v/>
      </c>
      <c r="E20">
        <f>IF('All Programs'!$D20="","",'All Programs'!$D20)</f>
        <v/>
      </c>
      <c r="F20">
        <f>IF('All Programs'!$X20="","",'All Programs'!$X20)</f>
        <v/>
      </c>
      <c r="G20">
        <f>IF('All Programs'!$W20="","",'All Programs'!$W20)</f>
        <v/>
      </c>
      <c r="H20">
        <f>IF('All Programs'!$T20="","",'All Programs'!$T20)</f>
        <v/>
      </c>
      <c r="I20">
        <f>IF('All Programs'!$G20="","",'All Programs'!$G20)</f>
        <v/>
      </c>
      <c r="J20">
        <f>IF('All Programs'!$H20="","",'All Programs'!$H20)</f>
        <v/>
      </c>
      <c r="K20">
        <f>IF('All Programs'!$F20="","",'All Programs'!$F20)</f>
        <v/>
      </c>
      <c r="L20">
        <f>IF('All Programs'!$AB20="","",'All Programs'!$AB20)</f>
        <v/>
      </c>
      <c r="M20">
        <f>IF('All Programs'!$Y20="","",'All Programs'!$Y20)</f>
        <v/>
      </c>
      <c r="N20">
        <f>IF('All Programs'!$AQ20="","",'All Programs'!$AQ20)</f>
        <v/>
      </c>
    </row>
    <row r="21">
      <c r="A21">
        <f>IF(AND(OR('Find My Programs'!$C$5="Any",AND('Find My Programs'!$C$5="Veteran",'All Programs'!$O21&lt;&gt;"No"),AND('Find My Programs'!$C$5="Active duty / transitioning",'All Programs'!$N21&lt;&gt;"No"),AND('Find My Programs'!$C$5="Spouse / family / caregiver",'All Programs'!$P21&lt;&gt;"No")),OR('Find My Programs'!$C$6&lt;&gt;"No",'All Programs'!$J21&lt;&gt;"Yes"),OR('Find My Programs'!$C$7&lt;&gt;"No",'All Programs'!$K21&lt;&gt;"Yes"),OR('Find My Programs'!$C$8&lt;&gt;"No",'All Programs'!$L21&lt;&gt;"Yes"),OR('All Programs'!$M21="Yes",'All Programs'!$M21="Check",AND('Find My Programs'!$C$6&lt;&gt;"No",'All Programs'!$J21&lt;&gt;"No"),AND('Find My Programs'!$C$7&lt;&gt;"No",'All Programs'!$K21&lt;&gt;"No"),AND('Find My Programs'!$C$8&lt;&gt;"No",'All Programs'!$L21&lt;&gt;"No"),'Find My Programs'!$C$16="Yes"),OR('Find My Programs'!$C$9&lt;&gt;"No",'All Programs'!$R21&lt;&gt;"Yes"),OR('Find My Programs'!$C$10="Any",'All Programs'!$T21="Any",'All Programs'!$T21="Check",ISNUMBER(SEARCH('Find My Programs'!$C$10,'All Programs'!$T21))),OR('Find My Programs'!$C$11&lt;&gt;"No",'All Programs'!$U21&lt;&gt;"Yes"),OR('Find My Programs'!$C$12="Any",ISNUMBER(SEARCH("; "&amp;'Find My Programs'!$C$12&amp;";","; "&amp;'All Programs'!$C21&amp;";"))),OR('Find My Programs'!$C$13="Any",'All Programs'!$W21='Find My Programs'!$C$13,'All Programs'!$W21="Hybrid",'All Programs'!$W21="Check"),OR('Find My Programs'!$C$14="Yes",'All Programs'!$S21&lt;&gt;"Yes"),OR('Find My Programs'!$C$15="Yes",'All Programs'!$G21&lt;&gt;"Closed")),1,0)</f>
        <v/>
      </c>
      <c r="B21">
        <f>IF(A21=1,IF('All Programs'!$B21="Support &amp; wellbeing",IF('All Programs'!$A21="Veterans Crisis Line",500000,0),1000000)+IF('All Programs'!$M21="Yes",200000,IF('All Programs'!$M21="No",0,100000))+N('All Programs'!$D21)*10000+IF('All Programs'!$Y21="Yes",0,500)+(500-ROW()),"")</f>
        <v/>
      </c>
      <c r="C21">
        <f>IF('All Programs'!$A21="","",'All Programs'!$A21)</f>
        <v/>
      </c>
      <c r="D21">
        <f>IF('All Programs'!$B21="","",'All Programs'!$B21)</f>
        <v/>
      </c>
      <c r="E21">
        <f>IF('All Programs'!$D21="","",'All Programs'!$D21)</f>
        <v/>
      </c>
      <c r="F21">
        <f>IF('All Programs'!$X21="","",'All Programs'!$X21)</f>
        <v/>
      </c>
      <c r="G21">
        <f>IF('All Programs'!$W21="","",'All Programs'!$W21)</f>
        <v/>
      </c>
      <c r="H21">
        <f>IF('All Programs'!$T21="","",'All Programs'!$T21)</f>
        <v/>
      </c>
      <c r="I21">
        <f>IF('All Programs'!$G21="","",'All Programs'!$G21)</f>
        <v/>
      </c>
      <c r="J21">
        <f>IF('All Programs'!$H21="","",'All Programs'!$H21)</f>
        <v/>
      </c>
      <c r="K21">
        <f>IF('All Programs'!$F21="","",'All Programs'!$F21)</f>
        <v/>
      </c>
      <c r="L21">
        <f>IF('All Programs'!$AB21="","",'All Programs'!$AB21)</f>
        <v/>
      </c>
      <c r="M21">
        <f>IF('All Programs'!$Y21="","",'All Programs'!$Y21)</f>
        <v/>
      </c>
      <c r="N21">
        <f>IF('All Programs'!$AQ21="","",'All Programs'!$AQ21)</f>
        <v/>
      </c>
    </row>
    <row r="22">
      <c r="A22">
        <f>IF(AND(OR('Find My Programs'!$C$5="Any",AND('Find My Programs'!$C$5="Veteran",'All Programs'!$O22&lt;&gt;"No"),AND('Find My Programs'!$C$5="Active duty / transitioning",'All Programs'!$N22&lt;&gt;"No"),AND('Find My Programs'!$C$5="Spouse / family / caregiver",'All Programs'!$P22&lt;&gt;"No")),OR('Find My Programs'!$C$6&lt;&gt;"No",'All Programs'!$J22&lt;&gt;"Yes"),OR('Find My Programs'!$C$7&lt;&gt;"No",'All Programs'!$K22&lt;&gt;"Yes"),OR('Find My Programs'!$C$8&lt;&gt;"No",'All Programs'!$L22&lt;&gt;"Yes"),OR('All Programs'!$M22="Yes",'All Programs'!$M22="Check",AND('Find My Programs'!$C$6&lt;&gt;"No",'All Programs'!$J22&lt;&gt;"No"),AND('Find My Programs'!$C$7&lt;&gt;"No",'All Programs'!$K22&lt;&gt;"No"),AND('Find My Programs'!$C$8&lt;&gt;"No",'All Programs'!$L22&lt;&gt;"No"),'Find My Programs'!$C$16="Yes"),OR('Find My Programs'!$C$9&lt;&gt;"No",'All Programs'!$R22&lt;&gt;"Yes"),OR('Find My Programs'!$C$10="Any",'All Programs'!$T22="Any",'All Programs'!$T22="Check",ISNUMBER(SEARCH('Find My Programs'!$C$10,'All Programs'!$T22))),OR('Find My Programs'!$C$11&lt;&gt;"No",'All Programs'!$U22&lt;&gt;"Yes"),OR('Find My Programs'!$C$12="Any",ISNUMBER(SEARCH("; "&amp;'Find My Programs'!$C$12&amp;";","; "&amp;'All Programs'!$C22&amp;";"))),OR('Find My Programs'!$C$13="Any",'All Programs'!$W22='Find My Programs'!$C$13,'All Programs'!$W22="Hybrid",'All Programs'!$W22="Check"),OR('Find My Programs'!$C$14="Yes",'All Programs'!$S22&lt;&gt;"Yes"),OR('Find My Programs'!$C$15="Yes",'All Programs'!$G22&lt;&gt;"Closed")),1,0)</f>
        <v/>
      </c>
      <c r="B22">
        <f>IF(A22=1,IF('All Programs'!$B22="Support &amp; wellbeing",IF('All Programs'!$A22="Veterans Crisis Line",500000,0),1000000)+IF('All Programs'!$M22="Yes",200000,IF('All Programs'!$M22="No",0,100000))+N('All Programs'!$D22)*10000+IF('All Programs'!$Y22="Yes",0,500)+(500-ROW()),"")</f>
        <v/>
      </c>
      <c r="C22">
        <f>IF('All Programs'!$A22="","",'All Programs'!$A22)</f>
        <v/>
      </c>
      <c r="D22">
        <f>IF('All Programs'!$B22="","",'All Programs'!$B22)</f>
        <v/>
      </c>
      <c r="E22">
        <f>IF('All Programs'!$D22="","",'All Programs'!$D22)</f>
        <v/>
      </c>
      <c r="F22">
        <f>IF('All Programs'!$X22="","",'All Programs'!$X22)</f>
        <v/>
      </c>
      <c r="G22">
        <f>IF('All Programs'!$W22="","",'All Programs'!$W22)</f>
        <v/>
      </c>
      <c r="H22">
        <f>IF('All Programs'!$T22="","",'All Programs'!$T22)</f>
        <v/>
      </c>
      <c r="I22">
        <f>IF('All Programs'!$G22="","",'All Programs'!$G22)</f>
        <v/>
      </c>
      <c r="J22">
        <f>IF('All Programs'!$H22="","",'All Programs'!$H22)</f>
        <v/>
      </c>
      <c r="K22">
        <f>IF('All Programs'!$F22="","",'All Programs'!$F22)</f>
        <v/>
      </c>
      <c r="L22">
        <f>IF('All Programs'!$AB22="","",'All Programs'!$AB22)</f>
        <v/>
      </c>
      <c r="M22">
        <f>IF('All Programs'!$Y22="","",'All Programs'!$Y22)</f>
        <v/>
      </c>
      <c r="N22">
        <f>IF('All Programs'!$AQ22="","",'All Programs'!$AQ22)</f>
        <v/>
      </c>
    </row>
    <row r="23">
      <c r="A23">
        <f>IF(AND(OR('Find My Programs'!$C$5="Any",AND('Find My Programs'!$C$5="Veteran",'All Programs'!$O23&lt;&gt;"No"),AND('Find My Programs'!$C$5="Active duty / transitioning",'All Programs'!$N23&lt;&gt;"No"),AND('Find My Programs'!$C$5="Spouse / family / caregiver",'All Programs'!$P23&lt;&gt;"No")),OR('Find My Programs'!$C$6&lt;&gt;"No",'All Programs'!$J23&lt;&gt;"Yes"),OR('Find My Programs'!$C$7&lt;&gt;"No",'All Programs'!$K23&lt;&gt;"Yes"),OR('Find My Programs'!$C$8&lt;&gt;"No",'All Programs'!$L23&lt;&gt;"Yes"),OR('All Programs'!$M23="Yes",'All Programs'!$M23="Check",AND('Find My Programs'!$C$6&lt;&gt;"No",'All Programs'!$J23&lt;&gt;"No"),AND('Find My Programs'!$C$7&lt;&gt;"No",'All Programs'!$K23&lt;&gt;"No"),AND('Find My Programs'!$C$8&lt;&gt;"No",'All Programs'!$L23&lt;&gt;"No"),'Find My Programs'!$C$16="Yes"),OR('Find My Programs'!$C$9&lt;&gt;"No",'All Programs'!$R23&lt;&gt;"Yes"),OR('Find My Programs'!$C$10="Any",'All Programs'!$T23="Any",'All Programs'!$T23="Check",ISNUMBER(SEARCH('Find My Programs'!$C$10,'All Programs'!$T23))),OR('Find My Programs'!$C$11&lt;&gt;"No",'All Programs'!$U23&lt;&gt;"Yes"),OR('Find My Programs'!$C$12="Any",ISNUMBER(SEARCH("; "&amp;'Find My Programs'!$C$12&amp;";","; "&amp;'All Programs'!$C23&amp;";"))),OR('Find My Programs'!$C$13="Any",'All Programs'!$W23='Find My Programs'!$C$13,'All Programs'!$W23="Hybrid",'All Programs'!$W23="Check"),OR('Find My Programs'!$C$14="Yes",'All Programs'!$S23&lt;&gt;"Yes"),OR('Find My Programs'!$C$15="Yes",'All Programs'!$G23&lt;&gt;"Closed")),1,0)</f>
        <v/>
      </c>
      <c r="B23">
        <f>IF(A23=1,IF('All Programs'!$B23="Support &amp; wellbeing",IF('All Programs'!$A23="Veterans Crisis Line",500000,0),1000000)+IF('All Programs'!$M23="Yes",200000,IF('All Programs'!$M23="No",0,100000))+N('All Programs'!$D23)*10000+IF('All Programs'!$Y23="Yes",0,500)+(500-ROW()),"")</f>
        <v/>
      </c>
      <c r="C23">
        <f>IF('All Programs'!$A23="","",'All Programs'!$A23)</f>
        <v/>
      </c>
      <c r="D23">
        <f>IF('All Programs'!$B23="","",'All Programs'!$B23)</f>
        <v/>
      </c>
      <c r="E23">
        <f>IF('All Programs'!$D23="","",'All Programs'!$D23)</f>
        <v/>
      </c>
      <c r="F23">
        <f>IF('All Programs'!$X23="","",'All Programs'!$X23)</f>
        <v/>
      </c>
      <c r="G23">
        <f>IF('All Programs'!$W23="","",'All Programs'!$W23)</f>
        <v/>
      </c>
      <c r="H23">
        <f>IF('All Programs'!$T23="","",'All Programs'!$T23)</f>
        <v/>
      </c>
      <c r="I23">
        <f>IF('All Programs'!$G23="","",'All Programs'!$G23)</f>
        <v/>
      </c>
      <c r="J23">
        <f>IF('All Programs'!$H23="","",'All Programs'!$H23)</f>
        <v/>
      </c>
      <c r="K23">
        <f>IF('All Programs'!$F23="","",'All Programs'!$F23)</f>
        <v/>
      </c>
      <c r="L23">
        <f>IF('All Programs'!$AB23="","",'All Programs'!$AB23)</f>
        <v/>
      </c>
      <c r="M23">
        <f>IF('All Programs'!$Y23="","",'All Programs'!$Y23)</f>
        <v/>
      </c>
      <c r="N23">
        <f>IF('All Programs'!$AQ23="","",'All Programs'!$AQ23)</f>
        <v/>
      </c>
    </row>
    <row r="24">
      <c r="A24">
        <f>IF(AND(OR('Find My Programs'!$C$5="Any",AND('Find My Programs'!$C$5="Veteran",'All Programs'!$O24&lt;&gt;"No"),AND('Find My Programs'!$C$5="Active duty / transitioning",'All Programs'!$N24&lt;&gt;"No"),AND('Find My Programs'!$C$5="Spouse / family / caregiver",'All Programs'!$P24&lt;&gt;"No")),OR('Find My Programs'!$C$6&lt;&gt;"No",'All Programs'!$J24&lt;&gt;"Yes"),OR('Find My Programs'!$C$7&lt;&gt;"No",'All Programs'!$K24&lt;&gt;"Yes"),OR('Find My Programs'!$C$8&lt;&gt;"No",'All Programs'!$L24&lt;&gt;"Yes"),OR('All Programs'!$M24="Yes",'All Programs'!$M24="Check",AND('Find My Programs'!$C$6&lt;&gt;"No",'All Programs'!$J24&lt;&gt;"No"),AND('Find My Programs'!$C$7&lt;&gt;"No",'All Programs'!$K24&lt;&gt;"No"),AND('Find My Programs'!$C$8&lt;&gt;"No",'All Programs'!$L24&lt;&gt;"No"),'Find My Programs'!$C$16="Yes"),OR('Find My Programs'!$C$9&lt;&gt;"No",'All Programs'!$R24&lt;&gt;"Yes"),OR('Find My Programs'!$C$10="Any",'All Programs'!$T24="Any",'All Programs'!$T24="Check",ISNUMBER(SEARCH('Find My Programs'!$C$10,'All Programs'!$T24))),OR('Find My Programs'!$C$11&lt;&gt;"No",'All Programs'!$U24&lt;&gt;"Yes"),OR('Find My Programs'!$C$12="Any",ISNUMBER(SEARCH("; "&amp;'Find My Programs'!$C$12&amp;";","; "&amp;'All Programs'!$C24&amp;";"))),OR('Find My Programs'!$C$13="Any",'All Programs'!$W24='Find My Programs'!$C$13,'All Programs'!$W24="Hybrid",'All Programs'!$W24="Check"),OR('Find My Programs'!$C$14="Yes",'All Programs'!$S24&lt;&gt;"Yes"),OR('Find My Programs'!$C$15="Yes",'All Programs'!$G24&lt;&gt;"Closed")),1,0)</f>
        <v/>
      </c>
      <c r="B24">
        <f>IF(A24=1,IF('All Programs'!$B24="Support &amp; wellbeing",IF('All Programs'!$A24="Veterans Crisis Line",500000,0),1000000)+IF('All Programs'!$M24="Yes",200000,IF('All Programs'!$M24="No",0,100000))+N('All Programs'!$D24)*10000+IF('All Programs'!$Y24="Yes",0,500)+(500-ROW()),"")</f>
        <v/>
      </c>
      <c r="C24">
        <f>IF('All Programs'!$A24="","",'All Programs'!$A24)</f>
        <v/>
      </c>
      <c r="D24">
        <f>IF('All Programs'!$B24="","",'All Programs'!$B24)</f>
        <v/>
      </c>
      <c r="E24">
        <f>IF('All Programs'!$D24="","",'All Programs'!$D24)</f>
        <v/>
      </c>
      <c r="F24">
        <f>IF('All Programs'!$X24="","",'All Programs'!$X24)</f>
        <v/>
      </c>
      <c r="G24">
        <f>IF('All Programs'!$W24="","",'All Programs'!$W24)</f>
        <v/>
      </c>
      <c r="H24">
        <f>IF('All Programs'!$T24="","",'All Programs'!$T24)</f>
        <v/>
      </c>
      <c r="I24">
        <f>IF('All Programs'!$G24="","",'All Programs'!$G24)</f>
        <v/>
      </c>
      <c r="J24">
        <f>IF('All Programs'!$H24="","",'All Programs'!$H24)</f>
        <v/>
      </c>
      <c r="K24">
        <f>IF('All Programs'!$F24="","",'All Programs'!$F24)</f>
        <v/>
      </c>
      <c r="L24">
        <f>IF('All Programs'!$AB24="","",'All Programs'!$AB24)</f>
        <v/>
      </c>
      <c r="M24">
        <f>IF('All Programs'!$Y24="","",'All Programs'!$Y24)</f>
        <v/>
      </c>
      <c r="N24">
        <f>IF('All Programs'!$AQ24="","",'All Programs'!$AQ24)</f>
        <v/>
      </c>
    </row>
    <row r="25">
      <c r="A25">
        <f>IF(AND(OR('Find My Programs'!$C$5="Any",AND('Find My Programs'!$C$5="Veteran",'All Programs'!$O25&lt;&gt;"No"),AND('Find My Programs'!$C$5="Active duty / transitioning",'All Programs'!$N25&lt;&gt;"No"),AND('Find My Programs'!$C$5="Spouse / family / caregiver",'All Programs'!$P25&lt;&gt;"No")),OR('Find My Programs'!$C$6&lt;&gt;"No",'All Programs'!$J25&lt;&gt;"Yes"),OR('Find My Programs'!$C$7&lt;&gt;"No",'All Programs'!$K25&lt;&gt;"Yes"),OR('Find My Programs'!$C$8&lt;&gt;"No",'All Programs'!$L25&lt;&gt;"Yes"),OR('All Programs'!$M25="Yes",'All Programs'!$M25="Check",AND('Find My Programs'!$C$6&lt;&gt;"No",'All Programs'!$J25&lt;&gt;"No"),AND('Find My Programs'!$C$7&lt;&gt;"No",'All Programs'!$K25&lt;&gt;"No"),AND('Find My Programs'!$C$8&lt;&gt;"No",'All Programs'!$L25&lt;&gt;"No"),'Find My Programs'!$C$16="Yes"),OR('Find My Programs'!$C$9&lt;&gt;"No",'All Programs'!$R25&lt;&gt;"Yes"),OR('Find My Programs'!$C$10="Any",'All Programs'!$T25="Any",'All Programs'!$T25="Check",ISNUMBER(SEARCH('Find My Programs'!$C$10,'All Programs'!$T25))),OR('Find My Programs'!$C$11&lt;&gt;"No",'All Programs'!$U25&lt;&gt;"Yes"),OR('Find My Programs'!$C$12="Any",ISNUMBER(SEARCH("; "&amp;'Find My Programs'!$C$12&amp;";","; "&amp;'All Programs'!$C25&amp;";"))),OR('Find My Programs'!$C$13="Any",'All Programs'!$W25='Find My Programs'!$C$13,'All Programs'!$W25="Hybrid",'All Programs'!$W25="Check"),OR('Find My Programs'!$C$14="Yes",'All Programs'!$S25&lt;&gt;"Yes"),OR('Find My Programs'!$C$15="Yes",'All Programs'!$G25&lt;&gt;"Closed")),1,0)</f>
        <v/>
      </c>
      <c r="B25">
        <f>IF(A25=1,IF('All Programs'!$B25="Support &amp; wellbeing",IF('All Programs'!$A25="Veterans Crisis Line",500000,0),1000000)+IF('All Programs'!$M25="Yes",200000,IF('All Programs'!$M25="No",0,100000))+N('All Programs'!$D25)*10000+IF('All Programs'!$Y25="Yes",0,500)+(500-ROW()),"")</f>
        <v/>
      </c>
      <c r="C25">
        <f>IF('All Programs'!$A25="","",'All Programs'!$A25)</f>
        <v/>
      </c>
      <c r="D25">
        <f>IF('All Programs'!$B25="","",'All Programs'!$B25)</f>
        <v/>
      </c>
      <c r="E25">
        <f>IF('All Programs'!$D25="","",'All Programs'!$D25)</f>
        <v/>
      </c>
      <c r="F25">
        <f>IF('All Programs'!$X25="","",'All Programs'!$X25)</f>
        <v/>
      </c>
      <c r="G25">
        <f>IF('All Programs'!$W25="","",'All Programs'!$W25)</f>
        <v/>
      </c>
      <c r="H25">
        <f>IF('All Programs'!$T25="","",'All Programs'!$T25)</f>
        <v/>
      </c>
      <c r="I25">
        <f>IF('All Programs'!$G25="","",'All Programs'!$G25)</f>
        <v/>
      </c>
      <c r="J25">
        <f>IF('All Programs'!$H25="","",'All Programs'!$H25)</f>
        <v/>
      </c>
      <c r="K25">
        <f>IF('All Programs'!$F25="","",'All Programs'!$F25)</f>
        <v/>
      </c>
      <c r="L25">
        <f>IF('All Programs'!$AB25="","",'All Programs'!$AB25)</f>
        <v/>
      </c>
      <c r="M25">
        <f>IF('All Programs'!$Y25="","",'All Programs'!$Y25)</f>
        <v/>
      </c>
      <c r="N25">
        <f>IF('All Programs'!$AQ25="","",'All Programs'!$AQ25)</f>
        <v/>
      </c>
    </row>
    <row r="26">
      <c r="A26">
        <f>IF(AND(OR('Find My Programs'!$C$5="Any",AND('Find My Programs'!$C$5="Veteran",'All Programs'!$O26&lt;&gt;"No"),AND('Find My Programs'!$C$5="Active duty / transitioning",'All Programs'!$N26&lt;&gt;"No"),AND('Find My Programs'!$C$5="Spouse / family / caregiver",'All Programs'!$P26&lt;&gt;"No")),OR('Find My Programs'!$C$6&lt;&gt;"No",'All Programs'!$J26&lt;&gt;"Yes"),OR('Find My Programs'!$C$7&lt;&gt;"No",'All Programs'!$K26&lt;&gt;"Yes"),OR('Find My Programs'!$C$8&lt;&gt;"No",'All Programs'!$L26&lt;&gt;"Yes"),OR('All Programs'!$M26="Yes",'All Programs'!$M26="Check",AND('Find My Programs'!$C$6&lt;&gt;"No",'All Programs'!$J26&lt;&gt;"No"),AND('Find My Programs'!$C$7&lt;&gt;"No",'All Programs'!$K26&lt;&gt;"No"),AND('Find My Programs'!$C$8&lt;&gt;"No",'All Programs'!$L26&lt;&gt;"No"),'Find My Programs'!$C$16="Yes"),OR('Find My Programs'!$C$9&lt;&gt;"No",'All Programs'!$R26&lt;&gt;"Yes"),OR('Find My Programs'!$C$10="Any",'All Programs'!$T26="Any",'All Programs'!$T26="Check",ISNUMBER(SEARCH('Find My Programs'!$C$10,'All Programs'!$T26))),OR('Find My Programs'!$C$11&lt;&gt;"No",'All Programs'!$U26&lt;&gt;"Yes"),OR('Find My Programs'!$C$12="Any",ISNUMBER(SEARCH("; "&amp;'Find My Programs'!$C$12&amp;";","; "&amp;'All Programs'!$C26&amp;";"))),OR('Find My Programs'!$C$13="Any",'All Programs'!$W26='Find My Programs'!$C$13,'All Programs'!$W26="Hybrid",'All Programs'!$W26="Check"),OR('Find My Programs'!$C$14="Yes",'All Programs'!$S26&lt;&gt;"Yes"),OR('Find My Programs'!$C$15="Yes",'All Programs'!$G26&lt;&gt;"Closed")),1,0)</f>
        <v/>
      </c>
      <c r="B26">
        <f>IF(A26=1,IF('All Programs'!$B26="Support &amp; wellbeing",IF('All Programs'!$A26="Veterans Crisis Line",500000,0),1000000)+IF('All Programs'!$M26="Yes",200000,IF('All Programs'!$M26="No",0,100000))+N('All Programs'!$D26)*10000+IF('All Programs'!$Y26="Yes",0,500)+(500-ROW()),"")</f>
        <v/>
      </c>
      <c r="C26">
        <f>IF('All Programs'!$A26="","",'All Programs'!$A26)</f>
        <v/>
      </c>
      <c r="D26">
        <f>IF('All Programs'!$B26="","",'All Programs'!$B26)</f>
        <v/>
      </c>
      <c r="E26">
        <f>IF('All Programs'!$D26="","",'All Programs'!$D26)</f>
        <v/>
      </c>
      <c r="F26">
        <f>IF('All Programs'!$X26="","",'All Programs'!$X26)</f>
        <v/>
      </c>
      <c r="G26">
        <f>IF('All Programs'!$W26="","",'All Programs'!$W26)</f>
        <v/>
      </c>
      <c r="H26">
        <f>IF('All Programs'!$T26="","",'All Programs'!$T26)</f>
        <v/>
      </c>
      <c r="I26">
        <f>IF('All Programs'!$G26="","",'All Programs'!$G26)</f>
        <v/>
      </c>
      <c r="J26">
        <f>IF('All Programs'!$H26="","",'All Programs'!$H26)</f>
        <v/>
      </c>
      <c r="K26">
        <f>IF('All Programs'!$F26="","",'All Programs'!$F26)</f>
        <v/>
      </c>
      <c r="L26">
        <f>IF('All Programs'!$AB26="","",'All Programs'!$AB26)</f>
        <v/>
      </c>
      <c r="M26">
        <f>IF('All Programs'!$Y26="","",'All Programs'!$Y26)</f>
        <v/>
      </c>
      <c r="N26">
        <f>IF('All Programs'!$AQ26="","",'All Programs'!$AQ26)</f>
        <v/>
      </c>
    </row>
    <row r="27">
      <c r="A27">
        <f>IF(AND(OR('Find My Programs'!$C$5="Any",AND('Find My Programs'!$C$5="Veteran",'All Programs'!$O27&lt;&gt;"No"),AND('Find My Programs'!$C$5="Active duty / transitioning",'All Programs'!$N27&lt;&gt;"No"),AND('Find My Programs'!$C$5="Spouse / family / caregiver",'All Programs'!$P27&lt;&gt;"No")),OR('Find My Programs'!$C$6&lt;&gt;"No",'All Programs'!$J27&lt;&gt;"Yes"),OR('Find My Programs'!$C$7&lt;&gt;"No",'All Programs'!$K27&lt;&gt;"Yes"),OR('Find My Programs'!$C$8&lt;&gt;"No",'All Programs'!$L27&lt;&gt;"Yes"),OR('All Programs'!$M27="Yes",'All Programs'!$M27="Check",AND('Find My Programs'!$C$6&lt;&gt;"No",'All Programs'!$J27&lt;&gt;"No"),AND('Find My Programs'!$C$7&lt;&gt;"No",'All Programs'!$K27&lt;&gt;"No"),AND('Find My Programs'!$C$8&lt;&gt;"No",'All Programs'!$L27&lt;&gt;"No"),'Find My Programs'!$C$16="Yes"),OR('Find My Programs'!$C$9&lt;&gt;"No",'All Programs'!$R27&lt;&gt;"Yes"),OR('Find My Programs'!$C$10="Any",'All Programs'!$T27="Any",'All Programs'!$T27="Check",ISNUMBER(SEARCH('Find My Programs'!$C$10,'All Programs'!$T27))),OR('Find My Programs'!$C$11&lt;&gt;"No",'All Programs'!$U27&lt;&gt;"Yes"),OR('Find My Programs'!$C$12="Any",ISNUMBER(SEARCH("; "&amp;'Find My Programs'!$C$12&amp;";","; "&amp;'All Programs'!$C27&amp;";"))),OR('Find My Programs'!$C$13="Any",'All Programs'!$W27='Find My Programs'!$C$13,'All Programs'!$W27="Hybrid",'All Programs'!$W27="Check"),OR('Find My Programs'!$C$14="Yes",'All Programs'!$S27&lt;&gt;"Yes"),OR('Find My Programs'!$C$15="Yes",'All Programs'!$G27&lt;&gt;"Closed")),1,0)</f>
        <v/>
      </c>
      <c r="B27">
        <f>IF(A27=1,IF('All Programs'!$B27="Support &amp; wellbeing",IF('All Programs'!$A27="Veterans Crisis Line",500000,0),1000000)+IF('All Programs'!$M27="Yes",200000,IF('All Programs'!$M27="No",0,100000))+N('All Programs'!$D27)*10000+IF('All Programs'!$Y27="Yes",0,500)+(500-ROW()),"")</f>
        <v/>
      </c>
      <c r="C27">
        <f>IF('All Programs'!$A27="","",'All Programs'!$A27)</f>
        <v/>
      </c>
      <c r="D27">
        <f>IF('All Programs'!$B27="","",'All Programs'!$B27)</f>
        <v/>
      </c>
      <c r="E27">
        <f>IF('All Programs'!$D27="","",'All Programs'!$D27)</f>
        <v/>
      </c>
      <c r="F27">
        <f>IF('All Programs'!$X27="","",'All Programs'!$X27)</f>
        <v/>
      </c>
      <c r="G27">
        <f>IF('All Programs'!$W27="","",'All Programs'!$W27)</f>
        <v/>
      </c>
      <c r="H27">
        <f>IF('All Programs'!$T27="","",'All Programs'!$T27)</f>
        <v/>
      </c>
      <c r="I27">
        <f>IF('All Programs'!$G27="","",'All Programs'!$G27)</f>
        <v/>
      </c>
      <c r="J27">
        <f>IF('All Programs'!$H27="","",'All Programs'!$H27)</f>
        <v/>
      </c>
      <c r="K27">
        <f>IF('All Programs'!$F27="","",'All Programs'!$F27)</f>
        <v/>
      </c>
      <c r="L27">
        <f>IF('All Programs'!$AB27="","",'All Programs'!$AB27)</f>
        <v/>
      </c>
      <c r="M27">
        <f>IF('All Programs'!$Y27="","",'All Programs'!$Y27)</f>
        <v/>
      </c>
      <c r="N27">
        <f>IF('All Programs'!$AQ27="","",'All Programs'!$AQ27)</f>
        <v/>
      </c>
    </row>
    <row r="28">
      <c r="A28">
        <f>IF(AND(OR('Find My Programs'!$C$5="Any",AND('Find My Programs'!$C$5="Veteran",'All Programs'!$O28&lt;&gt;"No"),AND('Find My Programs'!$C$5="Active duty / transitioning",'All Programs'!$N28&lt;&gt;"No"),AND('Find My Programs'!$C$5="Spouse / family / caregiver",'All Programs'!$P28&lt;&gt;"No")),OR('Find My Programs'!$C$6&lt;&gt;"No",'All Programs'!$J28&lt;&gt;"Yes"),OR('Find My Programs'!$C$7&lt;&gt;"No",'All Programs'!$K28&lt;&gt;"Yes"),OR('Find My Programs'!$C$8&lt;&gt;"No",'All Programs'!$L28&lt;&gt;"Yes"),OR('All Programs'!$M28="Yes",'All Programs'!$M28="Check",AND('Find My Programs'!$C$6&lt;&gt;"No",'All Programs'!$J28&lt;&gt;"No"),AND('Find My Programs'!$C$7&lt;&gt;"No",'All Programs'!$K28&lt;&gt;"No"),AND('Find My Programs'!$C$8&lt;&gt;"No",'All Programs'!$L28&lt;&gt;"No"),'Find My Programs'!$C$16="Yes"),OR('Find My Programs'!$C$9&lt;&gt;"No",'All Programs'!$R28&lt;&gt;"Yes"),OR('Find My Programs'!$C$10="Any",'All Programs'!$T28="Any",'All Programs'!$T28="Check",ISNUMBER(SEARCH('Find My Programs'!$C$10,'All Programs'!$T28))),OR('Find My Programs'!$C$11&lt;&gt;"No",'All Programs'!$U28&lt;&gt;"Yes"),OR('Find My Programs'!$C$12="Any",ISNUMBER(SEARCH("; "&amp;'Find My Programs'!$C$12&amp;";","; "&amp;'All Programs'!$C28&amp;";"))),OR('Find My Programs'!$C$13="Any",'All Programs'!$W28='Find My Programs'!$C$13,'All Programs'!$W28="Hybrid",'All Programs'!$W28="Check"),OR('Find My Programs'!$C$14="Yes",'All Programs'!$S28&lt;&gt;"Yes"),OR('Find My Programs'!$C$15="Yes",'All Programs'!$G28&lt;&gt;"Closed")),1,0)</f>
        <v/>
      </c>
      <c r="B28">
        <f>IF(A28=1,IF('All Programs'!$B28="Support &amp; wellbeing",IF('All Programs'!$A28="Veterans Crisis Line",500000,0),1000000)+IF('All Programs'!$M28="Yes",200000,IF('All Programs'!$M28="No",0,100000))+N('All Programs'!$D28)*10000+IF('All Programs'!$Y28="Yes",0,500)+(500-ROW()),"")</f>
        <v/>
      </c>
      <c r="C28">
        <f>IF('All Programs'!$A28="","",'All Programs'!$A28)</f>
        <v/>
      </c>
      <c r="D28">
        <f>IF('All Programs'!$B28="","",'All Programs'!$B28)</f>
        <v/>
      </c>
      <c r="E28">
        <f>IF('All Programs'!$D28="","",'All Programs'!$D28)</f>
        <v/>
      </c>
      <c r="F28">
        <f>IF('All Programs'!$X28="","",'All Programs'!$X28)</f>
        <v/>
      </c>
      <c r="G28">
        <f>IF('All Programs'!$W28="","",'All Programs'!$W28)</f>
        <v/>
      </c>
      <c r="H28">
        <f>IF('All Programs'!$T28="","",'All Programs'!$T28)</f>
        <v/>
      </c>
      <c r="I28">
        <f>IF('All Programs'!$G28="","",'All Programs'!$G28)</f>
        <v/>
      </c>
      <c r="J28">
        <f>IF('All Programs'!$H28="","",'All Programs'!$H28)</f>
        <v/>
      </c>
      <c r="K28">
        <f>IF('All Programs'!$F28="","",'All Programs'!$F28)</f>
        <v/>
      </c>
      <c r="L28">
        <f>IF('All Programs'!$AB28="","",'All Programs'!$AB28)</f>
        <v/>
      </c>
      <c r="M28">
        <f>IF('All Programs'!$Y28="","",'All Programs'!$Y28)</f>
        <v/>
      </c>
      <c r="N28">
        <f>IF('All Programs'!$AQ28="","",'All Programs'!$AQ28)</f>
        <v/>
      </c>
    </row>
    <row r="29">
      <c r="A29">
        <f>IF(AND(OR('Find My Programs'!$C$5="Any",AND('Find My Programs'!$C$5="Veteran",'All Programs'!$O29&lt;&gt;"No"),AND('Find My Programs'!$C$5="Active duty / transitioning",'All Programs'!$N29&lt;&gt;"No"),AND('Find My Programs'!$C$5="Spouse / family / caregiver",'All Programs'!$P29&lt;&gt;"No")),OR('Find My Programs'!$C$6&lt;&gt;"No",'All Programs'!$J29&lt;&gt;"Yes"),OR('Find My Programs'!$C$7&lt;&gt;"No",'All Programs'!$K29&lt;&gt;"Yes"),OR('Find My Programs'!$C$8&lt;&gt;"No",'All Programs'!$L29&lt;&gt;"Yes"),OR('All Programs'!$M29="Yes",'All Programs'!$M29="Check",AND('Find My Programs'!$C$6&lt;&gt;"No",'All Programs'!$J29&lt;&gt;"No"),AND('Find My Programs'!$C$7&lt;&gt;"No",'All Programs'!$K29&lt;&gt;"No"),AND('Find My Programs'!$C$8&lt;&gt;"No",'All Programs'!$L29&lt;&gt;"No"),'Find My Programs'!$C$16="Yes"),OR('Find My Programs'!$C$9&lt;&gt;"No",'All Programs'!$R29&lt;&gt;"Yes"),OR('Find My Programs'!$C$10="Any",'All Programs'!$T29="Any",'All Programs'!$T29="Check",ISNUMBER(SEARCH('Find My Programs'!$C$10,'All Programs'!$T29))),OR('Find My Programs'!$C$11&lt;&gt;"No",'All Programs'!$U29&lt;&gt;"Yes"),OR('Find My Programs'!$C$12="Any",ISNUMBER(SEARCH("; "&amp;'Find My Programs'!$C$12&amp;";","; "&amp;'All Programs'!$C29&amp;";"))),OR('Find My Programs'!$C$13="Any",'All Programs'!$W29='Find My Programs'!$C$13,'All Programs'!$W29="Hybrid",'All Programs'!$W29="Check"),OR('Find My Programs'!$C$14="Yes",'All Programs'!$S29&lt;&gt;"Yes"),OR('Find My Programs'!$C$15="Yes",'All Programs'!$G29&lt;&gt;"Closed")),1,0)</f>
        <v/>
      </c>
      <c r="B29">
        <f>IF(A29=1,IF('All Programs'!$B29="Support &amp; wellbeing",IF('All Programs'!$A29="Veterans Crisis Line",500000,0),1000000)+IF('All Programs'!$M29="Yes",200000,IF('All Programs'!$M29="No",0,100000))+N('All Programs'!$D29)*10000+IF('All Programs'!$Y29="Yes",0,500)+(500-ROW()),"")</f>
        <v/>
      </c>
      <c r="C29">
        <f>IF('All Programs'!$A29="","",'All Programs'!$A29)</f>
        <v/>
      </c>
      <c r="D29">
        <f>IF('All Programs'!$B29="","",'All Programs'!$B29)</f>
        <v/>
      </c>
      <c r="E29">
        <f>IF('All Programs'!$D29="","",'All Programs'!$D29)</f>
        <v/>
      </c>
      <c r="F29">
        <f>IF('All Programs'!$X29="","",'All Programs'!$X29)</f>
        <v/>
      </c>
      <c r="G29">
        <f>IF('All Programs'!$W29="","",'All Programs'!$W29)</f>
        <v/>
      </c>
      <c r="H29">
        <f>IF('All Programs'!$T29="","",'All Programs'!$T29)</f>
        <v/>
      </c>
      <c r="I29">
        <f>IF('All Programs'!$G29="","",'All Programs'!$G29)</f>
        <v/>
      </c>
      <c r="J29">
        <f>IF('All Programs'!$H29="","",'All Programs'!$H29)</f>
        <v/>
      </c>
      <c r="K29">
        <f>IF('All Programs'!$F29="","",'All Programs'!$F29)</f>
        <v/>
      </c>
      <c r="L29">
        <f>IF('All Programs'!$AB29="","",'All Programs'!$AB29)</f>
        <v/>
      </c>
      <c r="M29">
        <f>IF('All Programs'!$Y29="","",'All Programs'!$Y29)</f>
        <v/>
      </c>
      <c r="N29">
        <f>IF('All Programs'!$AQ29="","",'All Programs'!$AQ29)</f>
        <v/>
      </c>
    </row>
    <row r="30">
      <c r="A30">
        <f>IF(AND(OR('Find My Programs'!$C$5="Any",AND('Find My Programs'!$C$5="Veteran",'All Programs'!$O30&lt;&gt;"No"),AND('Find My Programs'!$C$5="Active duty / transitioning",'All Programs'!$N30&lt;&gt;"No"),AND('Find My Programs'!$C$5="Spouse / family / caregiver",'All Programs'!$P30&lt;&gt;"No")),OR('Find My Programs'!$C$6&lt;&gt;"No",'All Programs'!$J30&lt;&gt;"Yes"),OR('Find My Programs'!$C$7&lt;&gt;"No",'All Programs'!$K30&lt;&gt;"Yes"),OR('Find My Programs'!$C$8&lt;&gt;"No",'All Programs'!$L30&lt;&gt;"Yes"),OR('All Programs'!$M30="Yes",'All Programs'!$M30="Check",AND('Find My Programs'!$C$6&lt;&gt;"No",'All Programs'!$J30&lt;&gt;"No"),AND('Find My Programs'!$C$7&lt;&gt;"No",'All Programs'!$K30&lt;&gt;"No"),AND('Find My Programs'!$C$8&lt;&gt;"No",'All Programs'!$L30&lt;&gt;"No"),'Find My Programs'!$C$16="Yes"),OR('Find My Programs'!$C$9&lt;&gt;"No",'All Programs'!$R30&lt;&gt;"Yes"),OR('Find My Programs'!$C$10="Any",'All Programs'!$T30="Any",'All Programs'!$T30="Check",ISNUMBER(SEARCH('Find My Programs'!$C$10,'All Programs'!$T30))),OR('Find My Programs'!$C$11&lt;&gt;"No",'All Programs'!$U30&lt;&gt;"Yes"),OR('Find My Programs'!$C$12="Any",ISNUMBER(SEARCH("; "&amp;'Find My Programs'!$C$12&amp;";","; "&amp;'All Programs'!$C30&amp;";"))),OR('Find My Programs'!$C$13="Any",'All Programs'!$W30='Find My Programs'!$C$13,'All Programs'!$W30="Hybrid",'All Programs'!$W30="Check"),OR('Find My Programs'!$C$14="Yes",'All Programs'!$S30&lt;&gt;"Yes"),OR('Find My Programs'!$C$15="Yes",'All Programs'!$G30&lt;&gt;"Closed")),1,0)</f>
        <v/>
      </c>
      <c r="B30">
        <f>IF(A30=1,IF('All Programs'!$B30="Support &amp; wellbeing",IF('All Programs'!$A30="Veterans Crisis Line",500000,0),1000000)+IF('All Programs'!$M30="Yes",200000,IF('All Programs'!$M30="No",0,100000))+N('All Programs'!$D30)*10000+IF('All Programs'!$Y30="Yes",0,500)+(500-ROW()),"")</f>
        <v/>
      </c>
      <c r="C30">
        <f>IF('All Programs'!$A30="","",'All Programs'!$A30)</f>
        <v/>
      </c>
      <c r="D30">
        <f>IF('All Programs'!$B30="","",'All Programs'!$B30)</f>
        <v/>
      </c>
      <c r="E30">
        <f>IF('All Programs'!$D30="","",'All Programs'!$D30)</f>
        <v/>
      </c>
      <c r="F30">
        <f>IF('All Programs'!$X30="","",'All Programs'!$X30)</f>
        <v/>
      </c>
      <c r="G30">
        <f>IF('All Programs'!$W30="","",'All Programs'!$W30)</f>
        <v/>
      </c>
      <c r="H30">
        <f>IF('All Programs'!$T30="","",'All Programs'!$T30)</f>
        <v/>
      </c>
      <c r="I30">
        <f>IF('All Programs'!$G30="","",'All Programs'!$G30)</f>
        <v/>
      </c>
      <c r="J30">
        <f>IF('All Programs'!$H30="","",'All Programs'!$H30)</f>
        <v/>
      </c>
      <c r="K30">
        <f>IF('All Programs'!$F30="","",'All Programs'!$F30)</f>
        <v/>
      </c>
      <c r="L30">
        <f>IF('All Programs'!$AB30="","",'All Programs'!$AB30)</f>
        <v/>
      </c>
      <c r="M30">
        <f>IF('All Programs'!$Y30="","",'All Programs'!$Y30)</f>
        <v/>
      </c>
      <c r="N30">
        <f>IF('All Programs'!$AQ30="","",'All Programs'!$AQ30)</f>
        <v/>
      </c>
    </row>
    <row r="31">
      <c r="A31">
        <f>IF(AND(OR('Find My Programs'!$C$5="Any",AND('Find My Programs'!$C$5="Veteran",'All Programs'!$O31&lt;&gt;"No"),AND('Find My Programs'!$C$5="Active duty / transitioning",'All Programs'!$N31&lt;&gt;"No"),AND('Find My Programs'!$C$5="Spouse / family / caregiver",'All Programs'!$P31&lt;&gt;"No")),OR('Find My Programs'!$C$6&lt;&gt;"No",'All Programs'!$J31&lt;&gt;"Yes"),OR('Find My Programs'!$C$7&lt;&gt;"No",'All Programs'!$K31&lt;&gt;"Yes"),OR('Find My Programs'!$C$8&lt;&gt;"No",'All Programs'!$L31&lt;&gt;"Yes"),OR('All Programs'!$M31="Yes",'All Programs'!$M31="Check",AND('Find My Programs'!$C$6&lt;&gt;"No",'All Programs'!$J31&lt;&gt;"No"),AND('Find My Programs'!$C$7&lt;&gt;"No",'All Programs'!$K31&lt;&gt;"No"),AND('Find My Programs'!$C$8&lt;&gt;"No",'All Programs'!$L31&lt;&gt;"No"),'Find My Programs'!$C$16="Yes"),OR('Find My Programs'!$C$9&lt;&gt;"No",'All Programs'!$R31&lt;&gt;"Yes"),OR('Find My Programs'!$C$10="Any",'All Programs'!$T31="Any",'All Programs'!$T31="Check",ISNUMBER(SEARCH('Find My Programs'!$C$10,'All Programs'!$T31))),OR('Find My Programs'!$C$11&lt;&gt;"No",'All Programs'!$U31&lt;&gt;"Yes"),OR('Find My Programs'!$C$12="Any",ISNUMBER(SEARCH("; "&amp;'Find My Programs'!$C$12&amp;";","; "&amp;'All Programs'!$C31&amp;";"))),OR('Find My Programs'!$C$13="Any",'All Programs'!$W31='Find My Programs'!$C$13,'All Programs'!$W31="Hybrid",'All Programs'!$W31="Check"),OR('Find My Programs'!$C$14="Yes",'All Programs'!$S31&lt;&gt;"Yes"),OR('Find My Programs'!$C$15="Yes",'All Programs'!$G31&lt;&gt;"Closed")),1,0)</f>
        <v/>
      </c>
      <c r="B31">
        <f>IF(A31=1,IF('All Programs'!$B31="Support &amp; wellbeing",IF('All Programs'!$A31="Veterans Crisis Line",500000,0),1000000)+IF('All Programs'!$M31="Yes",200000,IF('All Programs'!$M31="No",0,100000))+N('All Programs'!$D31)*10000+IF('All Programs'!$Y31="Yes",0,500)+(500-ROW()),"")</f>
        <v/>
      </c>
      <c r="C31">
        <f>IF('All Programs'!$A31="","",'All Programs'!$A31)</f>
        <v/>
      </c>
      <c r="D31">
        <f>IF('All Programs'!$B31="","",'All Programs'!$B31)</f>
        <v/>
      </c>
      <c r="E31">
        <f>IF('All Programs'!$D31="","",'All Programs'!$D31)</f>
        <v/>
      </c>
      <c r="F31">
        <f>IF('All Programs'!$X31="","",'All Programs'!$X31)</f>
        <v/>
      </c>
      <c r="G31">
        <f>IF('All Programs'!$W31="","",'All Programs'!$W31)</f>
        <v/>
      </c>
      <c r="H31">
        <f>IF('All Programs'!$T31="","",'All Programs'!$T31)</f>
        <v/>
      </c>
      <c r="I31">
        <f>IF('All Programs'!$G31="","",'All Programs'!$G31)</f>
        <v/>
      </c>
      <c r="J31">
        <f>IF('All Programs'!$H31="","",'All Programs'!$H31)</f>
        <v/>
      </c>
      <c r="K31">
        <f>IF('All Programs'!$F31="","",'All Programs'!$F31)</f>
        <v/>
      </c>
      <c r="L31">
        <f>IF('All Programs'!$AB31="","",'All Programs'!$AB31)</f>
        <v/>
      </c>
      <c r="M31">
        <f>IF('All Programs'!$Y31="","",'All Programs'!$Y31)</f>
        <v/>
      </c>
      <c r="N31">
        <f>IF('All Programs'!$AQ31="","",'All Programs'!$AQ31)</f>
        <v/>
      </c>
    </row>
    <row r="32">
      <c r="A32">
        <f>IF(AND(OR('Find My Programs'!$C$5="Any",AND('Find My Programs'!$C$5="Veteran",'All Programs'!$O32&lt;&gt;"No"),AND('Find My Programs'!$C$5="Active duty / transitioning",'All Programs'!$N32&lt;&gt;"No"),AND('Find My Programs'!$C$5="Spouse / family / caregiver",'All Programs'!$P32&lt;&gt;"No")),OR('Find My Programs'!$C$6&lt;&gt;"No",'All Programs'!$J32&lt;&gt;"Yes"),OR('Find My Programs'!$C$7&lt;&gt;"No",'All Programs'!$K32&lt;&gt;"Yes"),OR('Find My Programs'!$C$8&lt;&gt;"No",'All Programs'!$L32&lt;&gt;"Yes"),OR('All Programs'!$M32="Yes",'All Programs'!$M32="Check",AND('Find My Programs'!$C$6&lt;&gt;"No",'All Programs'!$J32&lt;&gt;"No"),AND('Find My Programs'!$C$7&lt;&gt;"No",'All Programs'!$K32&lt;&gt;"No"),AND('Find My Programs'!$C$8&lt;&gt;"No",'All Programs'!$L32&lt;&gt;"No"),'Find My Programs'!$C$16="Yes"),OR('Find My Programs'!$C$9&lt;&gt;"No",'All Programs'!$R32&lt;&gt;"Yes"),OR('Find My Programs'!$C$10="Any",'All Programs'!$T32="Any",'All Programs'!$T32="Check",ISNUMBER(SEARCH('Find My Programs'!$C$10,'All Programs'!$T32))),OR('Find My Programs'!$C$11&lt;&gt;"No",'All Programs'!$U32&lt;&gt;"Yes"),OR('Find My Programs'!$C$12="Any",ISNUMBER(SEARCH("; "&amp;'Find My Programs'!$C$12&amp;";","; "&amp;'All Programs'!$C32&amp;";"))),OR('Find My Programs'!$C$13="Any",'All Programs'!$W32='Find My Programs'!$C$13,'All Programs'!$W32="Hybrid",'All Programs'!$W32="Check"),OR('Find My Programs'!$C$14="Yes",'All Programs'!$S32&lt;&gt;"Yes"),OR('Find My Programs'!$C$15="Yes",'All Programs'!$G32&lt;&gt;"Closed")),1,0)</f>
        <v/>
      </c>
      <c r="B32">
        <f>IF(A32=1,IF('All Programs'!$B32="Support &amp; wellbeing",IF('All Programs'!$A32="Veterans Crisis Line",500000,0),1000000)+IF('All Programs'!$M32="Yes",200000,IF('All Programs'!$M32="No",0,100000))+N('All Programs'!$D32)*10000+IF('All Programs'!$Y32="Yes",0,500)+(500-ROW()),"")</f>
        <v/>
      </c>
      <c r="C32">
        <f>IF('All Programs'!$A32="","",'All Programs'!$A32)</f>
        <v/>
      </c>
      <c r="D32">
        <f>IF('All Programs'!$B32="","",'All Programs'!$B32)</f>
        <v/>
      </c>
      <c r="E32">
        <f>IF('All Programs'!$D32="","",'All Programs'!$D32)</f>
        <v/>
      </c>
      <c r="F32">
        <f>IF('All Programs'!$X32="","",'All Programs'!$X32)</f>
        <v/>
      </c>
      <c r="G32">
        <f>IF('All Programs'!$W32="","",'All Programs'!$W32)</f>
        <v/>
      </c>
      <c r="H32">
        <f>IF('All Programs'!$T32="","",'All Programs'!$T32)</f>
        <v/>
      </c>
      <c r="I32">
        <f>IF('All Programs'!$G32="","",'All Programs'!$G32)</f>
        <v/>
      </c>
      <c r="J32">
        <f>IF('All Programs'!$H32="","",'All Programs'!$H32)</f>
        <v/>
      </c>
      <c r="K32">
        <f>IF('All Programs'!$F32="","",'All Programs'!$F32)</f>
        <v/>
      </c>
      <c r="L32">
        <f>IF('All Programs'!$AB32="","",'All Programs'!$AB32)</f>
        <v/>
      </c>
      <c r="M32">
        <f>IF('All Programs'!$Y32="","",'All Programs'!$Y32)</f>
        <v/>
      </c>
      <c r="N32">
        <f>IF('All Programs'!$AQ32="","",'All Programs'!$AQ32)</f>
        <v/>
      </c>
    </row>
    <row r="33">
      <c r="A33">
        <f>IF(AND(OR('Find My Programs'!$C$5="Any",AND('Find My Programs'!$C$5="Veteran",'All Programs'!$O33&lt;&gt;"No"),AND('Find My Programs'!$C$5="Active duty / transitioning",'All Programs'!$N33&lt;&gt;"No"),AND('Find My Programs'!$C$5="Spouse / family / caregiver",'All Programs'!$P33&lt;&gt;"No")),OR('Find My Programs'!$C$6&lt;&gt;"No",'All Programs'!$J33&lt;&gt;"Yes"),OR('Find My Programs'!$C$7&lt;&gt;"No",'All Programs'!$K33&lt;&gt;"Yes"),OR('Find My Programs'!$C$8&lt;&gt;"No",'All Programs'!$L33&lt;&gt;"Yes"),OR('All Programs'!$M33="Yes",'All Programs'!$M33="Check",AND('Find My Programs'!$C$6&lt;&gt;"No",'All Programs'!$J33&lt;&gt;"No"),AND('Find My Programs'!$C$7&lt;&gt;"No",'All Programs'!$K33&lt;&gt;"No"),AND('Find My Programs'!$C$8&lt;&gt;"No",'All Programs'!$L33&lt;&gt;"No"),'Find My Programs'!$C$16="Yes"),OR('Find My Programs'!$C$9&lt;&gt;"No",'All Programs'!$R33&lt;&gt;"Yes"),OR('Find My Programs'!$C$10="Any",'All Programs'!$T33="Any",'All Programs'!$T33="Check",ISNUMBER(SEARCH('Find My Programs'!$C$10,'All Programs'!$T33))),OR('Find My Programs'!$C$11&lt;&gt;"No",'All Programs'!$U33&lt;&gt;"Yes"),OR('Find My Programs'!$C$12="Any",ISNUMBER(SEARCH("; "&amp;'Find My Programs'!$C$12&amp;";","; "&amp;'All Programs'!$C33&amp;";"))),OR('Find My Programs'!$C$13="Any",'All Programs'!$W33='Find My Programs'!$C$13,'All Programs'!$W33="Hybrid",'All Programs'!$W33="Check"),OR('Find My Programs'!$C$14="Yes",'All Programs'!$S33&lt;&gt;"Yes"),OR('Find My Programs'!$C$15="Yes",'All Programs'!$G33&lt;&gt;"Closed")),1,0)</f>
        <v/>
      </c>
      <c r="B33">
        <f>IF(A33=1,IF('All Programs'!$B33="Support &amp; wellbeing",IF('All Programs'!$A33="Veterans Crisis Line",500000,0),1000000)+IF('All Programs'!$M33="Yes",200000,IF('All Programs'!$M33="No",0,100000))+N('All Programs'!$D33)*10000+IF('All Programs'!$Y33="Yes",0,500)+(500-ROW()),"")</f>
        <v/>
      </c>
      <c r="C33">
        <f>IF('All Programs'!$A33="","",'All Programs'!$A33)</f>
        <v/>
      </c>
      <c r="D33">
        <f>IF('All Programs'!$B33="","",'All Programs'!$B33)</f>
        <v/>
      </c>
      <c r="E33">
        <f>IF('All Programs'!$D33="","",'All Programs'!$D33)</f>
        <v/>
      </c>
      <c r="F33">
        <f>IF('All Programs'!$X33="","",'All Programs'!$X33)</f>
        <v/>
      </c>
      <c r="G33">
        <f>IF('All Programs'!$W33="","",'All Programs'!$W33)</f>
        <v/>
      </c>
      <c r="H33">
        <f>IF('All Programs'!$T33="","",'All Programs'!$T33)</f>
        <v/>
      </c>
      <c r="I33">
        <f>IF('All Programs'!$G33="","",'All Programs'!$G33)</f>
        <v/>
      </c>
      <c r="J33">
        <f>IF('All Programs'!$H33="","",'All Programs'!$H33)</f>
        <v/>
      </c>
      <c r="K33">
        <f>IF('All Programs'!$F33="","",'All Programs'!$F33)</f>
        <v/>
      </c>
      <c r="L33">
        <f>IF('All Programs'!$AB33="","",'All Programs'!$AB33)</f>
        <v/>
      </c>
      <c r="M33">
        <f>IF('All Programs'!$Y33="","",'All Programs'!$Y33)</f>
        <v/>
      </c>
      <c r="N33">
        <f>IF('All Programs'!$AQ33="","",'All Programs'!$AQ33)</f>
        <v/>
      </c>
    </row>
    <row r="34">
      <c r="A34">
        <f>IF(AND(OR('Find My Programs'!$C$5="Any",AND('Find My Programs'!$C$5="Veteran",'All Programs'!$O34&lt;&gt;"No"),AND('Find My Programs'!$C$5="Active duty / transitioning",'All Programs'!$N34&lt;&gt;"No"),AND('Find My Programs'!$C$5="Spouse / family / caregiver",'All Programs'!$P34&lt;&gt;"No")),OR('Find My Programs'!$C$6&lt;&gt;"No",'All Programs'!$J34&lt;&gt;"Yes"),OR('Find My Programs'!$C$7&lt;&gt;"No",'All Programs'!$K34&lt;&gt;"Yes"),OR('Find My Programs'!$C$8&lt;&gt;"No",'All Programs'!$L34&lt;&gt;"Yes"),OR('All Programs'!$M34="Yes",'All Programs'!$M34="Check",AND('Find My Programs'!$C$6&lt;&gt;"No",'All Programs'!$J34&lt;&gt;"No"),AND('Find My Programs'!$C$7&lt;&gt;"No",'All Programs'!$K34&lt;&gt;"No"),AND('Find My Programs'!$C$8&lt;&gt;"No",'All Programs'!$L34&lt;&gt;"No"),'Find My Programs'!$C$16="Yes"),OR('Find My Programs'!$C$9&lt;&gt;"No",'All Programs'!$R34&lt;&gt;"Yes"),OR('Find My Programs'!$C$10="Any",'All Programs'!$T34="Any",'All Programs'!$T34="Check",ISNUMBER(SEARCH('Find My Programs'!$C$10,'All Programs'!$T34))),OR('Find My Programs'!$C$11&lt;&gt;"No",'All Programs'!$U34&lt;&gt;"Yes"),OR('Find My Programs'!$C$12="Any",ISNUMBER(SEARCH("; "&amp;'Find My Programs'!$C$12&amp;";","; "&amp;'All Programs'!$C34&amp;";"))),OR('Find My Programs'!$C$13="Any",'All Programs'!$W34='Find My Programs'!$C$13,'All Programs'!$W34="Hybrid",'All Programs'!$W34="Check"),OR('Find My Programs'!$C$14="Yes",'All Programs'!$S34&lt;&gt;"Yes"),OR('Find My Programs'!$C$15="Yes",'All Programs'!$G34&lt;&gt;"Closed")),1,0)</f>
        <v/>
      </c>
      <c r="B34">
        <f>IF(A34=1,IF('All Programs'!$B34="Support &amp; wellbeing",IF('All Programs'!$A34="Veterans Crisis Line",500000,0),1000000)+IF('All Programs'!$M34="Yes",200000,IF('All Programs'!$M34="No",0,100000))+N('All Programs'!$D34)*10000+IF('All Programs'!$Y34="Yes",0,500)+(500-ROW()),"")</f>
        <v/>
      </c>
      <c r="C34">
        <f>IF('All Programs'!$A34="","",'All Programs'!$A34)</f>
        <v/>
      </c>
      <c r="D34">
        <f>IF('All Programs'!$B34="","",'All Programs'!$B34)</f>
        <v/>
      </c>
      <c r="E34">
        <f>IF('All Programs'!$D34="","",'All Programs'!$D34)</f>
        <v/>
      </c>
      <c r="F34">
        <f>IF('All Programs'!$X34="","",'All Programs'!$X34)</f>
        <v/>
      </c>
      <c r="G34">
        <f>IF('All Programs'!$W34="","",'All Programs'!$W34)</f>
        <v/>
      </c>
      <c r="H34">
        <f>IF('All Programs'!$T34="","",'All Programs'!$T34)</f>
        <v/>
      </c>
      <c r="I34">
        <f>IF('All Programs'!$G34="","",'All Programs'!$G34)</f>
        <v/>
      </c>
      <c r="J34">
        <f>IF('All Programs'!$H34="","",'All Programs'!$H34)</f>
        <v/>
      </c>
      <c r="K34">
        <f>IF('All Programs'!$F34="","",'All Programs'!$F34)</f>
        <v/>
      </c>
      <c r="L34">
        <f>IF('All Programs'!$AB34="","",'All Programs'!$AB34)</f>
        <v/>
      </c>
      <c r="M34">
        <f>IF('All Programs'!$Y34="","",'All Programs'!$Y34)</f>
        <v/>
      </c>
      <c r="N34">
        <f>IF('All Programs'!$AQ34="","",'All Programs'!$AQ34)</f>
        <v/>
      </c>
    </row>
    <row r="35">
      <c r="A35">
        <f>IF(AND(OR('Find My Programs'!$C$5="Any",AND('Find My Programs'!$C$5="Veteran",'All Programs'!$O35&lt;&gt;"No"),AND('Find My Programs'!$C$5="Active duty / transitioning",'All Programs'!$N35&lt;&gt;"No"),AND('Find My Programs'!$C$5="Spouse / family / caregiver",'All Programs'!$P35&lt;&gt;"No")),OR('Find My Programs'!$C$6&lt;&gt;"No",'All Programs'!$J35&lt;&gt;"Yes"),OR('Find My Programs'!$C$7&lt;&gt;"No",'All Programs'!$K35&lt;&gt;"Yes"),OR('Find My Programs'!$C$8&lt;&gt;"No",'All Programs'!$L35&lt;&gt;"Yes"),OR('All Programs'!$M35="Yes",'All Programs'!$M35="Check",AND('Find My Programs'!$C$6&lt;&gt;"No",'All Programs'!$J35&lt;&gt;"No"),AND('Find My Programs'!$C$7&lt;&gt;"No",'All Programs'!$K35&lt;&gt;"No"),AND('Find My Programs'!$C$8&lt;&gt;"No",'All Programs'!$L35&lt;&gt;"No"),'Find My Programs'!$C$16="Yes"),OR('Find My Programs'!$C$9&lt;&gt;"No",'All Programs'!$R35&lt;&gt;"Yes"),OR('Find My Programs'!$C$10="Any",'All Programs'!$T35="Any",'All Programs'!$T35="Check",ISNUMBER(SEARCH('Find My Programs'!$C$10,'All Programs'!$T35))),OR('Find My Programs'!$C$11&lt;&gt;"No",'All Programs'!$U35&lt;&gt;"Yes"),OR('Find My Programs'!$C$12="Any",ISNUMBER(SEARCH("; "&amp;'Find My Programs'!$C$12&amp;";","; "&amp;'All Programs'!$C35&amp;";"))),OR('Find My Programs'!$C$13="Any",'All Programs'!$W35='Find My Programs'!$C$13,'All Programs'!$W35="Hybrid",'All Programs'!$W35="Check"),OR('Find My Programs'!$C$14="Yes",'All Programs'!$S35&lt;&gt;"Yes"),OR('Find My Programs'!$C$15="Yes",'All Programs'!$G35&lt;&gt;"Closed")),1,0)</f>
        <v/>
      </c>
      <c r="B35">
        <f>IF(A35=1,IF('All Programs'!$B35="Support &amp; wellbeing",IF('All Programs'!$A35="Veterans Crisis Line",500000,0),1000000)+IF('All Programs'!$M35="Yes",200000,IF('All Programs'!$M35="No",0,100000))+N('All Programs'!$D35)*10000+IF('All Programs'!$Y35="Yes",0,500)+(500-ROW()),"")</f>
        <v/>
      </c>
      <c r="C35">
        <f>IF('All Programs'!$A35="","",'All Programs'!$A35)</f>
        <v/>
      </c>
      <c r="D35">
        <f>IF('All Programs'!$B35="","",'All Programs'!$B35)</f>
        <v/>
      </c>
      <c r="E35">
        <f>IF('All Programs'!$D35="","",'All Programs'!$D35)</f>
        <v/>
      </c>
      <c r="F35">
        <f>IF('All Programs'!$X35="","",'All Programs'!$X35)</f>
        <v/>
      </c>
      <c r="G35">
        <f>IF('All Programs'!$W35="","",'All Programs'!$W35)</f>
        <v/>
      </c>
      <c r="H35">
        <f>IF('All Programs'!$T35="","",'All Programs'!$T35)</f>
        <v/>
      </c>
      <c r="I35">
        <f>IF('All Programs'!$G35="","",'All Programs'!$G35)</f>
        <v/>
      </c>
      <c r="J35">
        <f>IF('All Programs'!$H35="","",'All Programs'!$H35)</f>
        <v/>
      </c>
      <c r="K35">
        <f>IF('All Programs'!$F35="","",'All Programs'!$F35)</f>
        <v/>
      </c>
      <c r="L35">
        <f>IF('All Programs'!$AB35="","",'All Programs'!$AB35)</f>
        <v/>
      </c>
      <c r="M35">
        <f>IF('All Programs'!$Y35="","",'All Programs'!$Y35)</f>
        <v/>
      </c>
      <c r="N35">
        <f>IF('All Programs'!$AQ35="","",'All Programs'!$AQ35)</f>
        <v/>
      </c>
    </row>
    <row r="36">
      <c r="A36">
        <f>IF(AND(OR('Find My Programs'!$C$5="Any",AND('Find My Programs'!$C$5="Veteran",'All Programs'!$O36&lt;&gt;"No"),AND('Find My Programs'!$C$5="Active duty / transitioning",'All Programs'!$N36&lt;&gt;"No"),AND('Find My Programs'!$C$5="Spouse / family / caregiver",'All Programs'!$P36&lt;&gt;"No")),OR('Find My Programs'!$C$6&lt;&gt;"No",'All Programs'!$J36&lt;&gt;"Yes"),OR('Find My Programs'!$C$7&lt;&gt;"No",'All Programs'!$K36&lt;&gt;"Yes"),OR('Find My Programs'!$C$8&lt;&gt;"No",'All Programs'!$L36&lt;&gt;"Yes"),OR('All Programs'!$M36="Yes",'All Programs'!$M36="Check",AND('Find My Programs'!$C$6&lt;&gt;"No",'All Programs'!$J36&lt;&gt;"No"),AND('Find My Programs'!$C$7&lt;&gt;"No",'All Programs'!$K36&lt;&gt;"No"),AND('Find My Programs'!$C$8&lt;&gt;"No",'All Programs'!$L36&lt;&gt;"No"),'Find My Programs'!$C$16="Yes"),OR('Find My Programs'!$C$9&lt;&gt;"No",'All Programs'!$R36&lt;&gt;"Yes"),OR('Find My Programs'!$C$10="Any",'All Programs'!$T36="Any",'All Programs'!$T36="Check",ISNUMBER(SEARCH('Find My Programs'!$C$10,'All Programs'!$T36))),OR('Find My Programs'!$C$11&lt;&gt;"No",'All Programs'!$U36&lt;&gt;"Yes"),OR('Find My Programs'!$C$12="Any",ISNUMBER(SEARCH("; "&amp;'Find My Programs'!$C$12&amp;";","; "&amp;'All Programs'!$C36&amp;";"))),OR('Find My Programs'!$C$13="Any",'All Programs'!$W36='Find My Programs'!$C$13,'All Programs'!$W36="Hybrid",'All Programs'!$W36="Check"),OR('Find My Programs'!$C$14="Yes",'All Programs'!$S36&lt;&gt;"Yes"),OR('Find My Programs'!$C$15="Yes",'All Programs'!$G36&lt;&gt;"Closed")),1,0)</f>
        <v/>
      </c>
      <c r="B36">
        <f>IF(A36=1,IF('All Programs'!$B36="Support &amp; wellbeing",IF('All Programs'!$A36="Veterans Crisis Line",500000,0),1000000)+IF('All Programs'!$M36="Yes",200000,IF('All Programs'!$M36="No",0,100000))+N('All Programs'!$D36)*10000+IF('All Programs'!$Y36="Yes",0,500)+(500-ROW()),"")</f>
        <v/>
      </c>
      <c r="C36">
        <f>IF('All Programs'!$A36="","",'All Programs'!$A36)</f>
        <v/>
      </c>
      <c r="D36">
        <f>IF('All Programs'!$B36="","",'All Programs'!$B36)</f>
        <v/>
      </c>
      <c r="E36">
        <f>IF('All Programs'!$D36="","",'All Programs'!$D36)</f>
        <v/>
      </c>
      <c r="F36">
        <f>IF('All Programs'!$X36="","",'All Programs'!$X36)</f>
        <v/>
      </c>
      <c r="G36">
        <f>IF('All Programs'!$W36="","",'All Programs'!$W36)</f>
        <v/>
      </c>
      <c r="H36">
        <f>IF('All Programs'!$T36="","",'All Programs'!$T36)</f>
        <v/>
      </c>
      <c r="I36">
        <f>IF('All Programs'!$G36="","",'All Programs'!$G36)</f>
        <v/>
      </c>
      <c r="J36">
        <f>IF('All Programs'!$H36="","",'All Programs'!$H36)</f>
        <v/>
      </c>
      <c r="K36">
        <f>IF('All Programs'!$F36="","",'All Programs'!$F36)</f>
        <v/>
      </c>
      <c r="L36">
        <f>IF('All Programs'!$AB36="","",'All Programs'!$AB36)</f>
        <v/>
      </c>
      <c r="M36">
        <f>IF('All Programs'!$Y36="","",'All Programs'!$Y36)</f>
        <v/>
      </c>
      <c r="N36">
        <f>IF('All Programs'!$AQ36="","",'All Programs'!$AQ36)</f>
        <v/>
      </c>
    </row>
    <row r="37">
      <c r="A37">
        <f>IF(AND(OR('Find My Programs'!$C$5="Any",AND('Find My Programs'!$C$5="Veteran",'All Programs'!$O37&lt;&gt;"No"),AND('Find My Programs'!$C$5="Active duty / transitioning",'All Programs'!$N37&lt;&gt;"No"),AND('Find My Programs'!$C$5="Spouse / family / caregiver",'All Programs'!$P37&lt;&gt;"No")),OR('Find My Programs'!$C$6&lt;&gt;"No",'All Programs'!$J37&lt;&gt;"Yes"),OR('Find My Programs'!$C$7&lt;&gt;"No",'All Programs'!$K37&lt;&gt;"Yes"),OR('Find My Programs'!$C$8&lt;&gt;"No",'All Programs'!$L37&lt;&gt;"Yes"),OR('All Programs'!$M37="Yes",'All Programs'!$M37="Check",AND('Find My Programs'!$C$6&lt;&gt;"No",'All Programs'!$J37&lt;&gt;"No"),AND('Find My Programs'!$C$7&lt;&gt;"No",'All Programs'!$K37&lt;&gt;"No"),AND('Find My Programs'!$C$8&lt;&gt;"No",'All Programs'!$L37&lt;&gt;"No"),'Find My Programs'!$C$16="Yes"),OR('Find My Programs'!$C$9&lt;&gt;"No",'All Programs'!$R37&lt;&gt;"Yes"),OR('Find My Programs'!$C$10="Any",'All Programs'!$T37="Any",'All Programs'!$T37="Check",ISNUMBER(SEARCH('Find My Programs'!$C$10,'All Programs'!$T37))),OR('Find My Programs'!$C$11&lt;&gt;"No",'All Programs'!$U37&lt;&gt;"Yes"),OR('Find My Programs'!$C$12="Any",ISNUMBER(SEARCH("; "&amp;'Find My Programs'!$C$12&amp;";","; "&amp;'All Programs'!$C37&amp;";"))),OR('Find My Programs'!$C$13="Any",'All Programs'!$W37='Find My Programs'!$C$13,'All Programs'!$W37="Hybrid",'All Programs'!$W37="Check"),OR('Find My Programs'!$C$14="Yes",'All Programs'!$S37&lt;&gt;"Yes"),OR('Find My Programs'!$C$15="Yes",'All Programs'!$G37&lt;&gt;"Closed")),1,0)</f>
        <v/>
      </c>
      <c r="B37">
        <f>IF(A37=1,IF('All Programs'!$B37="Support &amp; wellbeing",IF('All Programs'!$A37="Veterans Crisis Line",500000,0),1000000)+IF('All Programs'!$M37="Yes",200000,IF('All Programs'!$M37="No",0,100000))+N('All Programs'!$D37)*10000+IF('All Programs'!$Y37="Yes",0,500)+(500-ROW()),"")</f>
        <v/>
      </c>
      <c r="C37">
        <f>IF('All Programs'!$A37="","",'All Programs'!$A37)</f>
        <v/>
      </c>
      <c r="D37">
        <f>IF('All Programs'!$B37="","",'All Programs'!$B37)</f>
        <v/>
      </c>
      <c r="E37">
        <f>IF('All Programs'!$D37="","",'All Programs'!$D37)</f>
        <v/>
      </c>
      <c r="F37">
        <f>IF('All Programs'!$X37="","",'All Programs'!$X37)</f>
        <v/>
      </c>
      <c r="G37">
        <f>IF('All Programs'!$W37="","",'All Programs'!$W37)</f>
        <v/>
      </c>
      <c r="H37">
        <f>IF('All Programs'!$T37="","",'All Programs'!$T37)</f>
        <v/>
      </c>
      <c r="I37">
        <f>IF('All Programs'!$G37="","",'All Programs'!$G37)</f>
        <v/>
      </c>
      <c r="J37">
        <f>IF('All Programs'!$H37="","",'All Programs'!$H37)</f>
        <v/>
      </c>
      <c r="K37">
        <f>IF('All Programs'!$F37="","",'All Programs'!$F37)</f>
        <v/>
      </c>
      <c r="L37">
        <f>IF('All Programs'!$AB37="","",'All Programs'!$AB37)</f>
        <v/>
      </c>
      <c r="M37">
        <f>IF('All Programs'!$Y37="","",'All Programs'!$Y37)</f>
        <v/>
      </c>
      <c r="N37">
        <f>IF('All Programs'!$AQ37="","",'All Programs'!$AQ37)</f>
        <v/>
      </c>
    </row>
    <row r="38">
      <c r="A38">
        <f>IF(AND(OR('Find My Programs'!$C$5="Any",AND('Find My Programs'!$C$5="Veteran",'All Programs'!$O38&lt;&gt;"No"),AND('Find My Programs'!$C$5="Active duty / transitioning",'All Programs'!$N38&lt;&gt;"No"),AND('Find My Programs'!$C$5="Spouse / family / caregiver",'All Programs'!$P38&lt;&gt;"No")),OR('Find My Programs'!$C$6&lt;&gt;"No",'All Programs'!$J38&lt;&gt;"Yes"),OR('Find My Programs'!$C$7&lt;&gt;"No",'All Programs'!$K38&lt;&gt;"Yes"),OR('Find My Programs'!$C$8&lt;&gt;"No",'All Programs'!$L38&lt;&gt;"Yes"),OR('All Programs'!$M38="Yes",'All Programs'!$M38="Check",AND('Find My Programs'!$C$6&lt;&gt;"No",'All Programs'!$J38&lt;&gt;"No"),AND('Find My Programs'!$C$7&lt;&gt;"No",'All Programs'!$K38&lt;&gt;"No"),AND('Find My Programs'!$C$8&lt;&gt;"No",'All Programs'!$L38&lt;&gt;"No"),'Find My Programs'!$C$16="Yes"),OR('Find My Programs'!$C$9&lt;&gt;"No",'All Programs'!$R38&lt;&gt;"Yes"),OR('Find My Programs'!$C$10="Any",'All Programs'!$T38="Any",'All Programs'!$T38="Check",ISNUMBER(SEARCH('Find My Programs'!$C$10,'All Programs'!$T38))),OR('Find My Programs'!$C$11&lt;&gt;"No",'All Programs'!$U38&lt;&gt;"Yes"),OR('Find My Programs'!$C$12="Any",ISNUMBER(SEARCH("; "&amp;'Find My Programs'!$C$12&amp;";","; "&amp;'All Programs'!$C38&amp;";"))),OR('Find My Programs'!$C$13="Any",'All Programs'!$W38='Find My Programs'!$C$13,'All Programs'!$W38="Hybrid",'All Programs'!$W38="Check"),OR('Find My Programs'!$C$14="Yes",'All Programs'!$S38&lt;&gt;"Yes"),OR('Find My Programs'!$C$15="Yes",'All Programs'!$G38&lt;&gt;"Closed")),1,0)</f>
        <v/>
      </c>
      <c r="B38">
        <f>IF(A38=1,IF('All Programs'!$B38="Support &amp; wellbeing",IF('All Programs'!$A38="Veterans Crisis Line",500000,0),1000000)+IF('All Programs'!$M38="Yes",200000,IF('All Programs'!$M38="No",0,100000))+N('All Programs'!$D38)*10000+IF('All Programs'!$Y38="Yes",0,500)+(500-ROW()),"")</f>
        <v/>
      </c>
      <c r="C38">
        <f>IF('All Programs'!$A38="","",'All Programs'!$A38)</f>
        <v/>
      </c>
      <c r="D38">
        <f>IF('All Programs'!$B38="","",'All Programs'!$B38)</f>
        <v/>
      </c>
      <c r="E38">
        <f>IF('All Programs'!$D38="","",'All Programs'!$D38)</f>
        <v/>
      </c>
      <c r="F38">
        <f>IF('All Programs'!$X38="","",'All Programs'!$X38)</f>
        <v/>
      </c>
      <c r="G38">
        <f>IF('All Programs'!$W38="","",'All Programs'!$W38)</f>
        <v/>
      </c>
      <c r="H38">
        <f>IF('All Programs'!$T38="","",'All Programs'!$T38)</f>
        <v/>
      </c>
      <c r="I38">
        <f>IF('All Programs'!$G38="","",'All Programs'!$G38)</f>
        <v/>
      </c>
      <c r="J38">
        <f>IF('All Programs'!$H38="","",'All Programs'!$H38)</f>
        <v/>
      </c>
      <c r="K38">
        <f>IF('All Programs'!$F38="","",'All Programs'!$F38)</f>
        <v/>
      </c>
      <c r="L38">
        <f>IF('All Programs'!$AB38="","",'All Programs'!$AB38)</f>
        <v/>
      </c>
      <c r="M38">
        <f>IF('All Programs'!$Y38="","",'All Programs'!$Y38)</f>
        <v/>
      </c>
      <c r="N38">
        <f>IF('All Programs'!$AQ38="","",'All Programs'!$AQ38)</f>
        <v/>
      </c>
    </row>
    <row r="39">
      <c r="A39">
        <f>IF(AND(OR('Find My Programs'!$C$5="Any",AND('Find My Programs'!$C$5="Veteran",'All Programs'!$O39&lt;&gt;"No"),AND('Find My Programs'!$C$5="Active duty / transitioning",'All Programs'!$N39&lt;&gt;"No"),AND('Find My Programs'!$C$5="Spouse / family / caregiver",'All Programs'!$P39&lt;&gt;"No")),OR('Find My Programs'!$C$6&lt;&gt;"No",'All Programs'!$J39&lt;&gt;"Yes"),OR('Find My Programs'!$C$7&lt;&gt;"No",'All Programs'!$K39&lt;&gt;"Yes"),OR('Find My Programs'!$C$8&lt;&gt;"No",'All Programs'!$L39&lt;&gt;"Yes"),OR('All Programs'!$M39="Yes",'All Programs'!$M39="Check",AND('Find My Programs'!$C$6&lt;&gt;"No",'All Programs'!$J39&lt;&gt;"No"),AND('Find My Programs'!$C$7&lt;&gt;"No",'All Programs'!$K39&lt;&gt;"No"),AND('Find My Programs'!$C$8&lt;&gt;"No",'All Programs'!$L39&lt;&gt;"No"),'Find My Programs'!$C$16="Yes"),OR('Find My Programs'!$C$9&lt;&gt;"No",'All Programs'!$R39&lt;&gt;"Yes"),OR('Find My Programs'!$C$10="Any",'All Programs'!$T39="Any",'All Programs'!$T39="Check",ISNUMBER(SEARCH('Find My Programs'!$C$10,'All Programs'!$T39))),OR('Find My Programs'!$C$11&lt;&gt;"No",'All Programs'!$U39&lt;&gt;"Yes"),OR('Find My Programs'!$C$12="Any",ISNUMBER(SEARCH("; "&amp;'Find My Programs'!$C$12&amp;";","; "&amp;'All Programs'!$C39&amp;";"))),OR('Find My Programs'!$C$13="Any",'All Programs'!$W39='Find My Programs'!$C$13,'All Programs'!$W39="Hybrid",'All Programs'!$W39="Check"),OR('Find My Programs'!$C$14="Yes",'All Programs'!$S39&lt;&gt;"Yes"),OR('Find My Programs'!$C$15="Yes",'All Programs'!$G39&lt;&gt;"Closed")),1,0)</f>
        <v/>
      </c>
      <c r="B39">
        <f>IF(A39=1,IF('All Programs'!$B39="Support &amp; wellbeing",IF('All Programs'!$A39="Veterans Crisis Line",500000,0),1000000)+IF('All Programs'!$M39="Yes",200000,IF('All Programs'!$M39="No",0,100000))+N('All Programs'!$D39)*10000+IF('All Programs'!$Y39="Yes",0,500)+(500-ROW()),"")</f>
        <v/>
      </c>
      <c r="C39">
        <f>IF('All Programs'!$A39="","",'All Programs'!$A39)</f>
        <v/>
      </c>
      <c r="D39">
        <f>IF('All Programs'!$B39="","",'All Programs'!$B39)</f>
        <v/>
      </c>
      <c r="E39">
        <f>IF('All Programs'!$D39="","",'All Programs'!$D39)</f>
        <v/>
      </c>
      <c r="F39">
        <f>IF('All Programs'!$X39="","",'All Programs'!$X39)</f>
        <v/>
      </c>
      <c r="G39">
        <f>IF('All Programs'!$W39="","",'All Programs'!$W39)</f>
        <v/>
      </c>
      <c r="H39">
        <f>IF('All Programs'!$T39="","",'All Programs'!$T39)</f>
        <v/>
      </c>
      <c r="I39">
        <f>IF('All Programs'!$G39="","",'All Programs'!$G39)</f>
        <v/>
      </c>
      <c r="J39">
        <f>IF('All Programs'!$H39="","",'All Programs'!$H39)</f>
        <v/>
      </c>
      <c r="K39">
        <f>IF('All Programs'!$F39="","",'All Programs'!$F39)</f>
        <v/>
      </c>
      <c r="L39">
        <f>IF('All Programs'!$AB39="","",'All Programs'!$AB39)</f>
        <v/>
      </c>
      <c r="M39">
        <f>IF('All Programs'!$Y39="","",'All Programs'!$Y39)</f>
        <v/>
      </c>
      <c r="N39">
        <f>IF('All Programs'!$AQ39="","",'All Programs'!$AQ39)</f>
        <v/>
      </c>
    </row>
    <row r="40">
      <c r="A40">
        <f>IF(AND(OR('Find My Programs'!$C$5="Any",AND('Find My Programs'!$C$5="Veteran",'All Programs'!$O40&lt;&gt;"No"),AND('Find My Programs'!$C$5="Active duty / transitioning",'All Programs'!$N40&lt;&gt;"No"),AND('Find My Programs'!$C$5="Spouse / family / caregiver",'All Programs'!$P40&lt;&gt;"No")),OR('Find My Programs'!$C$6&lt;&gt;"No",'All Programs'!$J40&lt;&gt;"Yes"),OR('Find My Programs'!$C$7&lt;&gt;"No",'All Programs'!$K40&lt;&gt;"Yes"),OR('Find My Programs'!$C$8&lt;&gt;"No",'All Programs'!$L40&lt;&gt;"Yes"),OR('All Programs'!$M40="Yes",'All Programs'!$M40="Check",AND('Find My Programs'!$C$6&lt;&gt;"No",'All Programs'!$J40&lt;&gt;"No"),AND('Find My Programs'!$C$7&lt;&gt;"No",'All Programs'!$K40&lt;&gt;"No"),AND('Find My Programs'!$C$8&lt;&gt;"No",'All Programs'!$L40&lt;&gt;"No"),'Find My Programs'!$C$16="Yes"),OR('Find My Programs'!$C$9&lt;&gt;"No",'All Programs'!$R40&lt;&gt;"Yes"),OR('Find My Programs'!$C$10="Any",'All Programs'!$T40="Any",'All Programs'!$T40="Check",ISNUMBER(SEARCH('Find My Programs'!$C$10,'All Programs'!$T40))),OR('Find My Programs'!$C$11&lt;&gt;"No",'All Programs'!$U40&lt;&gt;"Yes"),OR('Find My Programs'!$C$12="Any",ISNUMBER(SEARCH("; "&amp;'Find My Programs'!$C$12&amp;";","; "&amp;'All Programs'!$C40&amp;";"))),OR('Find My Programs'!$C$13="Any",'All Programs'!$W40='Find My Programs'!$C$13,'All Programs'!$W40="Hybrid",'All Programs'!$W40="Check"),OR('Find My Programs'!$C$14="Yes",'All Programs'!$S40&lt;&gt;"Yes"),OR('Find My Programs'!$C$15="Yes",'All Programs'!$G40&lt;&gt;"Closed")),1,0)</f>
        <v/>
      </c>
      <c r="B40">
        <f>IF(A40=1,IF('All Programs'!$B40="Support &amp; wellbeing",IF('All Programs'!$A40="Veterans Crisis Line",500000,0),1000000)+IF('All Programs'!$M40="Yes",200000,IF('All Programs'!$M40="No",0,100000))+N('All Programs'!$D40)*10000+IF('All Programs'!$Y40="Yes",0,500)+(500-ROW()),"")</f>
        <v/>
      </c>
      <c r="C40">
        <f>IF('All Programs'!$A40="","",'All Programs'!$A40)</f>
        <v/>
      </c>
      <c r="D40">
        <f>IF('All Programs'!$B40="","",'All Programs'!$B40)</f>
        <v/>
      </c>
      <c r="E40">
        <f>IF('All Programs'!$D40="","",'All Programs'!$D40)</f>
        <v/>
      </c>
      <c r="F40">
        <f>IF('All Programs'!$X40="","",'All Programs'!$X40)</f>
        <v/>
      </c>
      <c r="G40">
        <f>IF('All Programs'!$W40="","",'All Programs'!$W40)</f>
        <v/>
      </c>
      <c r="H40">
        <f>IF('All Programs'!$T40="","",'All Programs'!$T40)</f>
        <v/>
      </c>
      <c r="I40">
        <f>IF('All Programs'!$G40="","",'All Programs'!$G40)</f>
        <v/>
      </c>
      <c r="J40">
        <f>IF('All Programs'!$H40="","",'All Programs'!$H40)</f>
        <v/>
      </c>
      <c r="K40">
        <f>IF('All Programs'!$F40="","",'All Programs'!$F40)</f>
        <v/>
      </c>
      <c r="L40">
        <f>IF('All Programs'!$AB40="","",'All Programs'!$AB40)</f>
        <v/>
      </c>
      <c r="M40">
        <f>IF('All Programs'!$Y40="","",'All Programs'!$Y40)</f>
        <v/>
      </c>
      <c r="N40">
        <f>IF('All Programs'!$AQ40="","",'All Programs'!$AQ40)</f>
        <v/>
      </c>
    </row>
    <row r="41">
      <c r="A41">
        <f>IF(AND(OR('Find My Programs'!$C$5="Any",AND('Find My Programs'!$C$5="Veteran",'All Programs'!$O41&lt;&gt;"No"),AND('Find My Programs'!$C$5="Active duty / transitioning",'All Programs'!$N41&lt;&gt;"No"),AND('Find My Programs'!$C$5="Spouse / family / caregiver",'All Programs'!$P41&lt;&gt;"No")),OR('Find My Programs'!$C$6&lt;&gt;"No",'All Programs'!$J41&lt;&gt;"Yes"),OR('Find My Programs'!$C$7&lt;&gt;"No",'All Programs'!$K41&lt;&gt;"Yes"),OR('Find My Programs'!$C$8&lt;&gt;"No",'All Programs'!$L41&lt;&gt;"Yes"),OR('All Programs'!$M41="Yes",'All Programs'!$M41="Check",AND('Find My Programs'!$C$6&lt;&gt;"No",'All Programs'!$J41&lt;&gt;"No"),AND('Find My Programs'!$C$7&lt;&gt;"No",'All Programs'!$K41&lt;&gt;"No"),AND('Find My Programs'!$C$8&lt;&gt;"No",'All Programs'!$L41&lt;&gt;"No"),'Find My Programs'!$C$16="Yes"),OR('Find My Programs'!$C$9&lt;&gt;"No",'All Programs'!$R41&lt;&gt;"Yes"),OR('Find My Programs'!$C$10="Any",'All Programs'!$T41="Any",'All Programs'!$T41="Check",ISNUMBER(SEARCH('Find My Programs'!$C$10,'All Programs'!$T41))),OR('Find My Programs'!$C$11&lt;&gt;"No",'All Programs'!$U41&lt;&gt;"Yes"),OR('Find My Programs'!$C$12="Any",ISNUMBER(SEARCH("; "&amp;'Find My Programs'!$C$12&amp;";","; "&amp;'All Programs'!$C41&amp;";"))),OR('Find My Programs'!$C$13="Any",'All Programs'!$W41='Find My Programs'!$C$13,'All Programs'!$W41="Hybrid",'All Programs'!$W41="Check"),OR('Find My Programs'!$C$14="Yes",'All Programs'!$S41&lt;&gt;"Yes"),OR('Find My Programs'!$C$15="Yes",'All Programs'!$G41&lt;&gt;"Closed")),1,0)</f>
        <v/>
      </c>
      <c r="B41">
        <f>IF(A41=1,IF('All Programs'!$B41="Support &amp; wellbeing",IF('All Programs'!$A41="Veterans Crisis Line",500000,0),1000000)+IF('All Programs'!$M41="Yes",200000,IF('All Programs'!$M41="No",0,100000))+N('All Programs'!$D41)*10000+IF('All Programs'!$Y41="Yes",0,500)+(500-ROW()),"")</f>
        <v/>
      </c>
      <c r="C41">
        <f>IF('All Programs'!$A41="","",'All Programs'!$A41)</f>
        <v/>
      </c>
      <c r="D41">
        <f>IF('All Programs'!$B41="","",'All Programs'!$B41)</f>
        <v/>
      </c>
      <c r="E41">
        <f>IF('All Programs'!$D41="","",'All Programs'!$D41)</f>
        <v/>
      </c>
      <c r="F41">
        <f>IF('All Programs'!$X41="","",'All Programs'!$X41)</f>
        <v/>
      </c>
      <c r="G41">
        <f>IF('All Programs'!$W41="","",'All Programs'!$W41)</f>
        <v/>
      </c>
      <c r="H41">
        <f>IF('All Programs'!$T41="","",'All Programs'!$T41)</f>
        <v/>
      </c>
      <c r="I41">
        <f>IF('All Programs'!$G41="","",'All Programs'!$G41)</f>
        <v/>
      </c>
      <c r="J41">
        <f>IF('All Programs'!$H41="","",'All Programs'!$H41)</f>
        <v/>
      </c>
      <c r="K41">
        <f>IF('All Programs'!$F41="","",'All Programs'!$F41)</f>
        <v/>
      </c>
      <c r="L41">
        <f>IF('All Programs'!$AB41="","",'All Programs'!$AB41)</f>
        <v/>
      </c>
      <c r="M41">
        <f>IF('All Programs'!$Y41="","",'All Programs'!$Y41)</f>
        <v/>
      </c>
      <c r="N41">
        <f>IF('All Programs'!$AQ41="","",'All Programs'!$AQ41)</f>
        <v/>
      </c>
    </row>
    <row r="42">
      <c r="A42">
        <f>IF(AND(OR('Find My Programs'!$C$5="Any",AND('Find My Programs'!$C$5="Veteran",'All Programs'!$O42&lt;&gt;"No"),AND('Find My Programs'!$C$5="Active duty / transitioning",'All Programs'!$N42&lt;&gt;"No"),AND('Find My Programs'!$C$5="Spouse / family / caregiver",'All Programs'!$P42&lt;&gt;"No")),OR('Find My Programs'!$C$6&lt;&gt;"No",'All Programs'!$J42&lt;&gt;"Yes"),OR('Find My Programs'!$C$7&lt;&gt;"No",'All Programs'!$K42&lt;&gt;"Yes"),OR('Find My Programs'!$C$8&lt;&gt;"No",'All Programs'!$L42&lt;&gt;"Yes"),OR('All Programs'!$M42="Yes",'All Programs'!$M42="Check",AND('Find My Programs'!$C$6&lt;&gt;"No",'All Programs'!$J42&lt;&gt;"No"),AND('Find My Programs'!$C$7&lt;&gt;"No",'All Programs'!$K42&lt;&gt;"No"),AND('Find My Programs'!$C$8&lt;&gt;"No",'All Programs'!$L42&lt;&gt;"No"),'Find My Programs'!$C$16="Yes"),OR('Find My Programs'!$C$9&lt;&gt;"No",'All Programs'!$R42&lt;&gt;"Yes"),OR('Find My Programs'!$C$10="Any",'All Programs'!$T42="Any",'All Programs'!$T42="Check",ISNUMBER(SEARCH('Find My Programs'!$C$10,'All Programs'!$T42))),OR('Find My Programs'!$C$11&lt;&gt;"No",'All Programs'!$U42&lt;&gt;"Yes"),OR('Find My Programs'!$C$12="Any",ISNUMBER(SEARCH("; "&amp;'Find My Programs'!$C$12&amp;";","; "&amp;'All Programs'!$C42&amp;";"))),OR('Find My Programs'!$C$13="Any",'All Programs'!$W42='Find My Programs'!$C$13,'All Programs'!$W42="Hybrid",'All Programs'!$W42="Check"),OR('Find My Programs'!$C$14="Yes",'All Programs'!$S42&lt;&gt;"Yes"),OR('Find My Programs'!$C$15="Yes",'All Programs'!$G42&lt;&gt;"Closed")),1,0)</f>
        <v/>
      </c>
      <c r="B42">
        <f>IF(A42=1,IF('All Programs'!$B42="Support &amp; wellbeing",IF('All Programs'!$A42="Veterans Crisis Line",500000,0),1000000)+IF('All Programs'!$M42="Yes",200000,IF('All Programs'!$M42="No",0,100000))+N('All Programs'!$D42)*10000+IF('All Programs'!$Y42="Yes",0,500)+(500-ROW()),"")</f>
        <v/>
      </c>
      <c r="C42">
        <f>IF('All Programs'!$A42="","",'All Programs'!$A42)</f>
        <v/>
      </c>
      <c r="D42">
        <f>IF('All Programs'!$B42="","",'All Programs'!$B42)</f>
        <v/>
      </c>
      <c r="E42">
        <f>IF('All Programs'!$D42="","",'All Programs'!$D42)</f>
        <v/>
      </c>
      <c r="F42">
        <f>IF('All Programs'!$X42="","",'All Programs'!$X42)</f>
        <v/>
      </c>
      <c r="G42">
        <f>IF('All Programs'!$W42="","",'All Programs'!$W42)</f>
        <v/>
      </c>
      <c r="H42">
        <f>IF('All Programs'!$T42="","",'All Programs'!$T42)</f>
        <v/>
      </c>
      <c r="I42">
        <f>IF('All Programs'!$G42="","",'All Programs'!$G42)</f>
        <v/>
      </c>
      <c r="J42">
        <f>IF('All Programs'!$H42="","",'All Programs'!$H42)</f>
        <v/>
      </c>
      <c r="K42">
        <f>IF('All Programs'!$F42="","",'All Programs'!$F42)</f>
        <v/>
      </c>
      <c r="L42">
        <f>IF('All Programs'!$AB42="","",'All Programs'!$AB42)</f>
        <v/>
      </c>
      <c r="M42">
        <f>IF('All Programs'!$Y42="","",'All Programs'!$Y42)</f>
        <v/>
      </c>
      <c r="N42">
        <f>IF('All Programs'!$AQ42="","",'All Programs'!$AQ42)</f>
        <v/>
      </c>
    </row>
    <row r="43">
      <c r="A43">
        <f>IF(AND(OR('Find My Programs'!$C$5="Any",AND('Find My Programs'!$C$5="Veteran",'All Programs'!$O43&lt;&gt;"No"),AND('Find My Programs'!$C$5="Active duty / transitioning",'All Programs'!$N43&lt;&gt;"No"),AND('Find My Programs'!$C$5="Spouse / family / caregiver",'All Programs'!$P43&lt;&gt;"No")),OR('Find My Programs'!$C$6&lt;&gt;"No",'All Programs'!$J43&lt;&gt;"Yes"),OR('Find My Programs'!$C$7&lt;&gt;"No",'All Programs'!$K43&lt;&gt;"Yes"),OR('Find My Programs'!$C$8&lt;&gt;"No",'All Programs'!$L43&lt;&gt;"Yes"),OR('All Programs'!$M43="Yes",'All Programs'!$M43="Check",AND('Find My Programs'!$C$6&lt;&gt;"No",'All Programs'!$J43&lt;&gt;"No"),AND('Find My Programs'!$C$7&lt;&gt;"No",'All Programs'!$K43&lt;&gt;"No"),AND('Find My Programs'!$C$8&lt;&gt;"No",'All Programs'!$L43&lt;&gt;"No"),'Find My Programs'!$C$16="Yes"),OR('Find My Programs'!$C$9&lt;&gt;"No",'All Programs'!$R43&lt;&gt;"Yes"),OR('Find My Programs'!$C$10="Any",'All Programs'!$T43="Any",'All Programs'!$T43="Check",ISNUMBER(SEARCH('Find My Programs'!$C$10,'All Programs'!$T43))),OR('Find My Programs'!$C$11&lt;&gt;"No",'All Programs'!$U43&lt;&gt;"Yes"),OR('Find My Programs'!$C$12="Any",ISNUMBER(SEARCH("; "&amp;'Find My Programs'!$C$12&amp;";","; "&amp;'All Programs'!$C43&amp;";"))),OR('Find My Programs'!$C$13="Any",'All Programs'!$W43='Find My Programs'!$C$13,'All Programs'!$W43="Hybrid",'All Programs'!$W43="Check"),OR('Find My Programs'!$C$14="Yes",'All Programs'!$S43&lt;&gt;"Yes"),OR('Find My Programs'!$C$15="Yes",'All Programs'!$G43&lt;&gt;"Closed")),1,0)</f>
        <v/>
      </c>
      <c r="B43">
        <f>IF(A43=1,IF('All Programs'!$B43="Support &amp; wellbeing",IF('All Programs'!$A43="Veterans Crisis Line",500000,0),1000000)+IF('All Programs'!$M43="Yes",200000,IF('All Programs'!$M43="No",0,100000))+N('All Programs'!$D43)*10000+IF('All Programs'!$Y43="Yes",0,500)+(500-ROW()),"")</f>
        <v/>
      </c>
      <c r="C43">
        <f>IF('All Programs'!$A43="","",'All Programs'!$A43)</f>
        <v/>
      </c>
      <c r="D43">
        <f>IF('All Programs'!$B43="","",'All Programs'!$B43)</f>
        <v/>
      </c>
      <c r="E43">
        <f>IF('All Programs'!$D43="","",'All Programs'!$D43)</f>
        <v/>
      </c>
      <c r="F43">
        <f>IF('All Programs'!$X43="","",'All Programs'!$X43)</f>
        <v/>
      </c>
      <c r="G43">
        <f>IF('All Programs'!$W43="","",'All Programs'!$W43)</f>
        <v/>
      </c>
      <c r="H43">
        <f>IF('All Programs'!$T43="","",'All Programs'!$T43)</f>
        <v/>
      </c>
      <c r="I43">
        <f>IF('All Programs'!$G43="","",'All Programs'!$G43)</f>
        <v/>
      </c>
      <c r="J43">
        <f>IF('All Programs'!$H43="","",'All Programs'!$H43)</f>
        <v/>
      </c>
      <c r="K43">
        <f>IF('All Programs'!$F43="","",'All Programs'!$F43)</f>
        <v/>
      </c>
      <c r="L43">
        <f>IF('All Programs'!$AB43="","",'All Programs'!$AB43)</f>
        <v/>
      </c>
      <c r="M43">
        <f>IF('All Programs'!$Y43="","",'All Programs'!$Y43)</f>
        <v/>
      </c>
      <c r="N43">
        <f>IF('All Programs'!$AQ43="","",'All Programs'!$AQ43)</f>
        <v/>
      </c>
    </row>
    <row r="44">
      <c r="A44">
        <f>IF(AND(OR('Find My Programs'!$C$5="Any",AND('Find My Programs'!$C$5="Veteran",'All Programs'!$O44&lt;&gt;"No"),AND('Find My Programs'!$C$5="Active duty / transitioning",'All Programs'!$N44&lt;&gt;"No"),AND('Find My Programs'!$C$5="Spouse / family / caregiver",'All Programs'!$P44&lt;&gt;"No")),OR('Find My Programs'!$C$6&lt;&gt;"No",'All Programs'!$J44&lt;&gt;"Yes"),OR('Find My Programs'!$C$7&lt;&gt;"No",'All Programs'!$K44&lt;&gt;"Yes"),OR('Find My Programs'!$C$8&lt;&gt;"No",'All Programs'!$L44&lt;&gt;"Yes"),OR('All Programs'!$M44="Yes",'All Programs'!$M44="Check",AND('Find My Programs'!$C$6&lt;&gt;"No",'All Programs'!$J44&lt;&gt;"No"),AND('Find My Programs'!$C$7&lt;&gt;"No",'All Programs'!$K44&lt;&gt;"No"),AND('Find My Programs'!$C$8&lt;&gt;"No",'All Programs'!$L44&lt;&gt;"No"),'Find My Programs'!$C$16="Yes"),OR('Find My Programs'!$C$9&lt;&gt;"No",'All Programs'!$R44&lt;&gt;"Yes"),OR('Find My Programs'!$C$10="Any",'All Programs'!$T44="Any",'All Programs'!$T44="Check",ISNUMBER(SEARCH('Find My Programs'!$C$10,'All Programs'!$T44))),OR('Find My Programs'!$C$11&lt;&gt;"No",'All Programs'!$U44&lt;&gt;"Yes"),OR('Find My Programs'!$C$12="Any",ISNUMBER(SEARCH("; "&amp;'Find My Programs'!$C$12&amp;";","; "&amp;'All Programs'!$C44&amp;";"))),OR('Find My Programs'!$C$13="Any",'All Programs'!$W44='Find My Programs'!$C$13,'All Programs'!$W44="Hybrid",'All Programs'!$W44="Check"),OR('Find My Programs'!$C$14="Yes",'All Programs'!$S44&lt;&gt;"Yes"),OR('Find My Programs'!$C$15="Yes",'All Programs'!$G44&lt;&gt;"Closed")),1,0)</f>
        <v/>
      </c>
      <c r="B44">
        <f>IF(A44=1,IF('All Programs'!$B44="Support &amp; wellbeing",IF('All Programs'!$A44="Veterans Crisis Line",500000,0),1000000)+IF('All Programs'!$M44="Yes",200000,IF('All Programs'!$M44="No",0,100000))+N('All Programs'!$D44)*10000+IF('All Programs'!$Y44="Yes",0,500)+(500-ROW()),"")</f>
        <v/>
      </c>
      <c r="C44">
        <f>IF('All Programs'!$A44="","",'All Programs'!$A44)</f>
        <v/>
      </c>
      <c r="D44">
        <f>IF('All Programs'!$B44="","",'All Programs'!$B44)</f>
        <v/>
      </c>
      <c r="E44">
        <f>IF('All Programs'!$D44="","",'All Programs'!$D44)</f>
        <v/>
      </c>
      <c r="F44">
        <f>IF('All Programs'!$X44="","",'All Programs'!$X44)</f>
        <v/>
      </c>
      <c r="G44">
        <f>IF('All Programs'!$W44="","",'All Programs'!$W44)</f>
        <v/>
      </c>
      <c r="H44">
        <f>IF('All Programs'!$T44="","",'All Programs'!$T44)</f>
        <v/>
      </c>
      <c r="I44">
        <f>IF('All Programs'!$G44="","",'All Programs'!$G44)</f>
        <v/>
      </c>
      <c r="J44">
        <f>IF('All Programs'!$H44="","",'All Programs'!$H44)</f>
        <v/>
      </c>
      <c r="K44">
        <f>IF('All Programs'!$F44="","",'All Programs'!$F44)</f>
        <v/>
      </c>
      <c r="L44">
        <f>IF('All Programs'!$AB44="","",'All Programs'!$AB44)</f>
        <v/>
      </c>
      <c r="M44">
        <f>IF('All Programs'!$Y44="","",'All Programs'!$Y44)</f>
        <v/>
      </c>
      <c r="N44">
        <f>IF('All Programs'!$AQ44="","",'All Programs'!$AQ44)</f>
        <v/>
      </c>
    </row>
    <row r="45">
      <c r="A45">
        <f>IF(AND(OR('Find My Programs'!$C$5="Any",AND('Find My Programs'!$C$5="Veteran",'All Programs'!$O45&lt;&gt;"No"),AND('Find My Programs'!$C$5="Active duty / transitioning",'All Programs'!$N45&lt;&gt;"No"),AND('Find My Programs'!$C$5="Spouse / family / caregiver",'All Programs'!$P45&lt;&gt;"No")),OR('Find My Programs'!$C$6&lt;&gt;"No",'All Programs'!$J45&lt;&gt;"Yes"),OR('Find My Programs'!$C$7&lt;&gt;"No",'All Programs'!$K45&lt;&gt;"Yes"),OR('Find My Programs'!$C$8&lt;&gt;"No",'All Programs'!$L45&lt;&gt;"Yes"),OR('All Programs'!$M45="Yes",'All Programs'!$M45="Check",AND('Find My Programs'!$C$6&lt;&gt;"No",'All Programs'!$J45&lt;&gt;"No"),AND('Find My Programs'!$C$7&lt;&gt;"No",'All Programs'!$K45&lt;&gt;"No"),AND('Find My Programs'!$C$8&lt;&gt;"No",'All Programs'!$L45&lt;&gt;"No"),'Find My Programs'!$C$16="Yes"),OR('Find My Programs'!$C$9&lt;&gt;"No",'All Programs'!$R45&lt;&gt;"Yes"),OR('Find My Programs'!$C$10="Any",'All Programs'!$T45="Any",'All Programs'!$T45="Check",ISNUMBER(SEARCH('Find My Programs'!$C$10,'All Programs'!$T45))),OR('Find My Programs'!$C$11&lt;&gt;"No",'All Programs'!$U45&lt;&gt;"Yes"),OR('Find My Programs'!$C$12="Any",ISNUMBER(SEARCH("; "&amp;'Find My Programs'!$C$12&amp;";","; "&amp;'All Programs'!$C45&amp;";"))),OR('Find My Programs'!$C$13="Any",'All Programs'!$W45='Find My Programs'!$C$13,'All Programs'!$W45="Hybrid",'All Programs'!$W45="Check"),OR('Find My Programs'!$C$14="Yes",'All Programs'!$S45&lt;&gt;"Yes"),OR('Find My Programs'!$C$15="Yes",'All Programs'!$G45&lt;&gt;"Closed")),1,0)</f>
        <v/>
      </c>
      <c r="B45">
        <f>IF(A45=1,IF('All Programs'!$B45="Support &amp; wellbeing",IF('All Programs'!$A45="Veterans Crisis Line",500000,0),1000000)+IF('All Programs'!$M45="Yes",200000,IF('All Programs'!$M45="No",0,100000))+N('All Programs'!$D45)*10000+IF('All Programs'!$Y45="Yes",0,500)+(500-ROW()),"")</f>
        <v/>
      </c>
      <c r="C45">
        <f>IF('All Programs'!$A45="","",'All Programs'!$A45)</f>
        <v/>
      </c>
      <c r="D45">
        <f>IF('All Programs'!$B45="","",'All Programs'!$B45)</f>
        <v/>
      </c>
      <c r="E45">
        <f>IF('All Programs'!$D45="","",'All Programs'!$D45)</f>
        <v/>
      </c>
      <c r="F45">
        <f>IF('All Programs'!$X45="","",'All Programs'!$X45)</f>
        <v/>
      </c>
      <c r="G45">
        <f>IF('All Programs'!$W45="","",'All Programs'!$W45)</f>
        <v/>
      </c>
      <c r="H45">
        <f>IF('All Programs'!$T45="","",'All Programs'!$T45)</f>
        <v/>
      </c>
      <c r="I45">
        <f>IF('All Programs'!$G45="","",'All Programs'!$G45)</f>
        <v/>
      </c>
      <c r="J45">
        <f>IF('All Programs'!$H45="","",'All Programs'!$H45)</f>
        <v/>
      </c>
      <c r="K45">
        <f>IF('All Programs'!$F45="","",'All Programs'!$F45)</f>
        <v/>
      </c>
      <c r="L45">
        <f>IF('All Programs'!$AB45="","",'All Programs'!$AB45)</f>
        <v/>
      </c>
      <c r="M45">
        <f>IF('All Programs'!$Y45="","",'All Programs'!$Y45)</f>
        <v/>
      </c>
      <c r="N45">
        <f>IF('All Programs'!$AQ45="","",'All Programs'!$AQ45)</f>
        <v/>
      </c>
    </row>
    <row r="46">
      <c r="A46">
        <f>IF(AND(OR('Find My Programs'!$C$5="Any",AND('Find My Programs'!$C$5="Veteran",'All Programs'!$O46&lt;&gt;"No"),AND('Find My Programs'!$C$5="Active duty / transitioning",'All Programs'!$N46&lt;&gt;"No"),AND('Find My Programs'!$C$5="Spouse / family / caregiver",'All Programs'!$P46&lt;&gt;"No")),OR('Find My Programs'!$C$6&lt;&gt;"No",'All Programs'!$J46&lt;&gt;"Yes"),OR('Find My Programs'!$C$7&lt;&gt;"No",'All Programs'!$K46&lt;&gt;"Yes"),OR('Find My Programs'!$C$8&lt;&gt;"No",'All Programs'!$L46&lt;&gt;"Yes"),OR('All Programs'!$M46="Yes",'All Programs'!$M46="Check",AND('Find My Programs'!$C$6&lt;&gt;"No",'All Programs'!$J46&lt;&gt;"No"),AND('Find My Programs'!$C$7&lt;&gt;"No",'All Programs'!$K46&lt;&gt;"No"),AND('Find My Programs'!$C$8&lt;&gt;"No",'All Programs'!$L46&lt;&gt;"No"),'Find My Programs'!$C$16="Yes"),OR('Find My Programs'!$C$9&lt;&gt;"No",'All Programs'!$R46&lt;&gt;"Yes"),OR('Find My Programs'!$C$10="Any",'All Programs'!$T46="Any",'All Programs'!$T46="Check",ISNUMBER(SEARCH('Find My Programs'!$C$10,'All Programs'!$T46))),OR('Find My Programs'!$C$11&lt;&gt;"No",'All Programs'!$U46&lt;&gt;"Yes"),OR('Find My Programs'!$C$12="Any",ISNUMBER(SEARCH("; "&amp;'Find My Programs'!$C$12&amp;";","; "&amp;'All Programs'!$C46&amp;";"))),OR('Find My Programs'!$C$13="Any",'All Programs'!$W46='Find My Programs'!$C$13,'All Programs'!$W46="Hybrid",'All Programs'!$W46="Check"),OR('Find My Programs'!$C$14="Yes",'All Programs'!$S46&lt;&gt;"Yes"),OR('Find My Programs'!$C$15="Yes",'All Programs'!$G46&lt;&gt;"Closed")),1,0)</f>
        <v/>
      </c>
      <c r="B46">
        <f>IF(A46=1,IF('All Programs'!$B46="Support &amp; wellbeing",IF('All Programs'!$A46="Veterans Crisis Line",500000,0),1000000)+IF('All Programs'!$M46="Yes",200000,IF('All Programs'!$M46="No",0,100000))+N('All Programs'!$D46)*10000+IF('All Programs'!$Y46="Yes",0,500)+(500-ROW()),"")</f>
        <v/>
      </c>
      <c r="C46">
        <f>IF('All Programs'!$A46="","",'All Programs'!$A46)</f>
        <v/>
      </c>
      <c r="D46">
        <f>IF('All Programs'!$B46="","",'All Programs'!$B46)</f>
        <v/>
      </c>
      <c r="E46">
        <f>IF('All Programs'!$D46="","",'All Programs'!$D46)</f>
        <v/>
      </c>
      <c r="F46">
        <f>IF('All Programs'!$X46="","",'All Programs'!$X46)</f>
        <v/>
      </c>
      <c r="G46">
        <f>IF('All Programs'!$W46="","",'All Programs'!$W46)</f>
        <v/>
      </c>
      <c r="H46">
        <f>IF('All Programs'!$T46="","",'All Programs'!$T46)</f>
        <v/>
      </c>
      <c r="I46">
        <f>IF('All Programs'!$G46="","",'All Programs'!$G46)</f>
        <v/>
      </c>
      <c r="J46">
        <f>IF('All Programs'!$H46="","",'All Programs'!$H46)</f>
        <v/>
      </c>
      <c r="K46">
        <f>IF('All Programs'!$F46="","",'All Programs'!$F46)</f>
        <v/>
      </c>
      <c r="L46">
        <f>IF('All Programs'!$AB46="","",'All Programs'!$AB46)</f>
        <v/>
      </c>
      <c r="M46">
        <f>IF('All Programs'!$Y46="","",'All Programs'!$Y46)</f>
        <v/>
      </c>
      <c r="N46">
        <f>IF('All Programs'!$AQ46="","",'All Programs'!$AQ46)</f>
        <v/>
      </c>
    </row>
    <row r="47">
      <c r="A47">
        <f>IF(AND(OR('Find My Programs'!$C$5="Any",AND('Find My Programs'!$C$5="Veteran",'All Programs'!$O47&lt;&gt;"No"),AND('Find My Programs'!$C$5="Active duty / transitioning",'All Programs'!$N47&lt;&gt;"No"),AND('Find My Programs'!$C$5="Spouse / family / caregiver",'All Programs'!$P47&lt;&gt;"No")),OR('Find My Programs'!$C$6&lt;&gt;"No",'All Programs'!$J47&lt;&gt;"Yes"),OR('Find My Programs'!$C$7&lt;&gt;"No",'All Programs'!$K47&lt;&gt;"Yes"),OR('Find My Programs'!$C$8&lt;&gt;"No",'All Programs'!$L47&lt;&gt;"Yes"),OR('All Programs'!$M47="Yes",'All Programs'!$M47="Check",AND('Find My Programs'!$C$6&lt;&gt;"No",'All Programs'!$J47&lt;&gt;"No"),AND('Find My Programs'!$C$7&lt;&gt;"No",'All Programs'!$K47&lt;&gt;"No"),AND('Find My Programs'!$C$8&lt;&gt;"No",'All Programs'!$L47&lt;&gt;"No"),'Find My Programs'!$C$16="Yes"),OR('Find My Programs'!$C$9&lt;&gt;"No",'All Programs'!$R47&lt;&gt;"Yes"),OR('Find My Programs'!$C$10="Any",'All Programs'!$T47="Any",'All Programs'!$T47="Check",ISNUMBER(SEARCH('Find My Programs'!$C$10,'All Programs'!$T47))),OR('Find My Programs'!$C$11&lt;&gt;"No",'All Programs'!$U47&lt;&gt;"Yes"),OR('Find My Programs'!$C$12="Any",ISNUMBER(SEARCH("; "&amp;'Find My Programs'!$C$12&amp;";","; "&amp;'All Programs'!$C47&amp;";"))),OR('Find My Programs'!$C$13="Any",'All Programs'!$W47='Find My Programs'!$C$13,'All Programs'!$W47="Hybrid",'All Programs'!$W47="Check"),OR('Find My Programs'!$C$14="Yes",'All Programs'!$S47&lt;&gt;"Yes"),OR('Find My Programs'!$C$15="Yes",'All Programs'!$G47&lt;&gt;"Closed")),1,0)</f>
        <v/>
      </c>
      <c r="B47">
        <f>IF(A47=1,IF('All Programs'!$B47="Support &amp; wellbeing",IF('All Programs'!$A47="Veterans Crisis Line",500000,0),1000000)+IF('All Programs'!$M47="Yes",200000,IF('All Programs'!$M47="No",0,100000))+N('All Programs'!$D47)*10000+IF('All Programs'!$Y47="Yes",0,500)+(500-ROW()),"")</f>
        <v/>
      </c>
      <c r="C47">
        <f>IF('All Programs'!$A47="","",'All Programs'!$A47)</f>
        <v/>
      </c>
      <c r="D47">
        <f>IF('All Programs'!$B47="","",'All Programs'!$B47)</f>
        <v/>
      </c>
      <c r="E47">
        <f>IF('All Programs'!$D47="","",'All Programs'!$D47)</f>
        <v/>
      </c>
      <c r="F47">
        <f>IF('All Programs'!$X47="","",'All Programs'!$X47)</f>
        <v/>
      </c>
      <c r="G47">
        <f>IF('All Programs'!$W47="","",'All Programs'!$W47)</f>
        <v/>
      </c>
      <c r="H47">
        <f>IF('All Programs'!$T47="","",'All Programs'!$T47)</f>
        <v/>
      </c>
      <c r="I47">
        <f>IF('All Programs'!$G47="","",'All Programs'!$G47)</f>
        <v/>
      </c>
      <c r="J47">
        <f>IF('All Programs'!$H47="","",'All Programs'!$H47)</f>
        <v/>
      </c>
      <c r="K47">
        <f>IF('All Programs'!$F47="","",'All Programs'!$F47)</f>
        <v/>
      </c>
      <c r="L47">
        <f>IF('All Programs'!$AB47="","",'All Programs'!$AB47)</f>
        <v/>
      </c>
      <c r="M47">
        <f>IF('All Programs'!$Y47="","",'All Programs'!$Y47)</f>
        <v/>
      </c>
      <c r="N47">
        <f>IF('All Programs'!$AQ47="","",'All Programs'!$AQ47)</f>
        <v/>
      </c>
    </row>
    <row r="48">
      <c r="A48">
        <f>IF(AND(OR('Find My Programs'!$C$5="Any",AND('Find My Programs'!$C$5="Veteran",'All Programs'!$O48&lt;&gt;"No"),AND('Find My Programs'!$C$5="Active duty / transitioning",'All Programs'!$N48&lt;&gt;"No"),AND('Find My Programs'!$C$5="Spouse / family / caregiver",'All Programs'!$P48&lt;&gt;"No")),OR('Find My Programs'!$C$6&lt;&gt;"No",'All Programs'!$J48&lt;&gt;"Yes"),OR('Find My Programs'!$C$7&lt;&gt;"No",'All Programs'!$K48&lt;&gt;"Yes"),OR('Find My Programs'!$C$8&lt;&gt;"No",'All Programs'!$L48&lt;&gt;"Yes"),OR('All Programs'!$M48="Yes",'All Programs'!$M48="Check",AND('Find My Programs'!$C$6&lt;&gt;"No",'All Programs'!$J48&lt;&gt;"No"),AND('Find My Programs'!$C$7&lt;&gt;"No",'All Programs'!$K48&lt;&gt;"No"),AND('Find My Programs'!$C$8&lt;&gt;"No",'All Programs'!$L48&lt;&gt;"No"),'Find My Programs'!$C$16="Yes"),OR('Find My Programs'!$C$9&lt;&gt;"No",'All Programs'!$R48&lt;&gt;"Yes"),OR('Find My Programs'!$C$10="Any",'All Programs'!$T48="Any",'All Programs'!$T48="Check",ISNUMBER(SEARCH('Find My Programs'!$C$10,'All Programs'!$T48))),OR('Find My Programs'!$C$11&lt;&gt;"No",'All Programs'!$U48&lt;&gt;"Yes"),OR('Find My Programs'!$C$12="Any",ISNUMBER(SEARCH("; "&amp;'Find My Programs'!$C$12&amp;";","; "&amp;'All Programs'!$C48&amp;";"))),OR('Find My Programs'!$C$13="Any",'All Programs'!$W48='Find My Programs'!$C$13,'All Programs'!$W48="Hybrid",'All Programs'!$W48="Check"),OR('Find My Programs'!$C$14="Yes",'All Programs'!$S48&lt;&gt;"Yes"),OR('Find My Programs'!$C$15="Yes",'All Programs'!$G48&lt;&gt;"Closed")),1,0)</f>
        <v/>
      </c>
      <c r="B48">
        <f>IF(A48=1,IF('All Programs'!$B48="Support &amp; wellbeing",IF('All Programs'!$A48="Veterans Crisis Line",500000,0),1000000)+IF('All Programs'!$M48="Yes",200000,IF('All Programs'!$M48="No",0,100000))+N('All Programs'!$D48)*10000+IF('All Programs'!$Y48="Yes",0,500)+(500-ROW()),"")</f>
        <v/>
      </c>
      <c r="C48">
        <f>IF('All Programs'!$A48="","",'All Programs'!$A48)</f>
        <v/>
      </c>
      <c r="D48">
        <f>IF('All Programs'!$B48="","",'All Programs'!$B48)</f>
        <v/>
      </c>
      <c r="E48">
        <f>IF('All Programs'!$D48="","",'All Programs'!$D48)</f>
        <v/>
      </c>
      <c r="F48">
        <f>IF('All Programs'!$X48="","",'All Programs'!$X48)</f>
        <v/>
      </c>
      <c r="G48">
        <f>IF('All Programs'!$W48="","",'All Programs'!$W48)</f>
        <v/>
      </c>
      <c r="H48">
        <f>IF('All Programs'!$T48="","",'All Programs'!$T48)</f>
        <v/>
      </c>
      <c r="I48">
        <f>IF('All Programs'!$G48="","",'All Programs'!$G48)</f>
        <v/>
      </c>
      <c r="J48">
        <f>IF('All Programs'!$H48="","",'All Programs'!$H48)</f>
        <v/>
      </c>
      <c r="K48">
        <f>IF('All Programs'!$F48="","",'All Programs'!$F48)</f>
        <v/>
      </c>
      <c r="L48">
        <f>IF('All Programs'!$AB48="","",'All Programs'!$AB48)</f>
        <v/>
      </c>
      <c r="M48">
        <f>IF('All Programs'!$Y48="","",'All Programs'!$Y48)</f>
        <v/>
      </c>
      <c r="N48">
        <f>IF('All Programs'!$AQ48="","",'All Programs'!$AQ48)</f>
        <v/>
      </c>
    </row>
    <row r="49">
      <c r="A49">
        <f>IF(AND(OR('Find My Programs'!$C$5="Any",AND('Find My Programs'!$C$5="Veteran",'All Programs'!$O49&lt;&gt;"No"),AND('Find My Programs'!$C$5="Active duty / transitioning",'All Programs'!$N49&lt;&gt;"No"),AND('Find My Programs'!$C$5="Spouse / family / caregiver",'All Programs'!$P49&lt;&gt;"No")),OR('Find My Programs'!$C$6&lt;&gt;"No",'All Programs'!$J49&lt;&gt;"Yes"),OR('Find My Programs'!$C$7&lt;&gt;"No",'All Programs'!$K49&lt;&gt;"Yes"),OR('Find My Programs'!$C$8&lt;&gt;"No",'All Programs'!$L49&lt;&gt;"Yes"),OR('All Programs'!$M49="Yes",'All Programs'!$M49="Check",AND('Find My Programs'!$C$6&lt;&gt;"No",'All Programs'!$J49&lt;&gt;"No"),AND('Find My Programs'!$C$7&lt;&gt;"No",'All Programs'!$K49&lt;&gt;"No"),AND('Find My Programs'!$C$8&lt;&gt;"No",'All Programs'!$L49&lt;&gt;"No"),'Find My Programs'!$C$16="Yes"),OR('Find My Programs'!$C$9&lt;&gt;"No",'All Programs'!$R49&lt;&gt;"Yes"),OR('Find My Programs'!$C$10="Any",'All Programs'!$T49="Any",'All Programs'!$T49="Check",ISNUMBER(SEARCH('Find My Programs'!$C$10,'All Programs'!$T49))),OR('Find My Programs'!$C$11&lt;&gt;"No",'All Programs'!$U49&lt;&gt;"Yes"),OR('Find My Programs'!$C$12="Any",ISNUMBER(SEARCH("; "&amp;'Find My Programs'!$C$12&amp;";","; "&amp;'All Programs'!$C49&amp;";"))),OR('Find My Programs'!$C$13="Any",'All Programs'!$W49='Find My Programs'!$C$13,'All Programs'!$W49="Hybrid",'All Programs'!$W49="Check"),OR('Find My Programs'!$C$14="Yes",'All Programs'!$S49&lt;&gt;"Yes"),OR('Find My Programs'!$C$15="Yes",'All Programs'!$G49&lt;&gt;"Closed")),1,0)</f>
        <v/>
      </c>
      <c r="B49">
        <f>IF(A49=1,IF('All Programs'!$B49="Support &amp; wellbeing",IF('All Programs'!$A49="Veterans Crisis Line",500000,0),1000000)+IF('All Programs'!$M49="Yes",200000,IF('All Programs'!$M49="No",0,100000))+N('All Programs'!$D49)*10000+IF('All Programs'!$Y49="Yes",0,500)+(500-ROW()),"")</f>
        <v/>
      </c>
      <c r="C49">
        <f>IF('All Programs'!$A49="","",'All Programs'!$A49)</f>
        <v/>
      </c>
      <c r="D49">
        <f>IF('All Programs'!$B49="","",'All Programs'!$B49)</f>
        <v/>
      </c>
      <c r="E49">
        <f>IF('All Programs'!$D49="","",'All Programs'!$D49)</f>
        <v/>
      </c>
      <c r="F49">
        <f>IF('All Programs'!$X49="","",'All Programs'!$X49)</f>
        <v/>
      </c>
      <c r="G49">
        <f>IF('All Programs'!$W49="","",'All Programs'!$W49)</f>
        <v/>
      </c>
      <c r="H49">
        <f>IF('All Programs'!$T49="","",'All Programs'!$T49)</f>
        <v/>
      </c>
      <c r="I49">
        <f>IF('All Programs'!$G49="","",'All Programs'!$G49)</f>
        <v/>
      </c>
      <c r="J49">
        <f>IF('All Programs'!$H49="","",'All Programs'!$H49)</f>
        <v/>
      </c>
      <c r="K49">
        <f>IF('All Programs'!$F49="","",'All Programs'!$F49)</f>
        <v/>
      </c>
      <c r="L49">
        <f>IF('All Programs'!$AB49="","",'All Programs'!$AB49)</f>
        <v/>
      </c>
      <c r="M49">
        <f>IF('All Programs'!$Y49="","",'All Programs'!$Y49)</f>
        <v/>
      </c>
      <c r="N49">
        <f>IF('All Programs'!$AQ49="","",'All Programs'!$AQ49)</f>
        <v/>
      </c>
    </row>
    <row r="50">
      <c r="A50">
        <f>IF(AND(OR('Find My Programs'!$C$5="Any",AND('Find My Programs'!$C$5="Veteran",'All Programs'!$O50&lt;&gt;"No"),AND('Find My Programs'!$C$5="Active duty / transitioning",'All Programs'!$N50&lt;&gt;"No"),AND('Find My Programs'!$C$5="Spouse / family / caregiver",'All Programs'!$P50&lt;&gt;"No")),OR('Find My Programs'!$C$6&lt;&gt;"No",'All Programs'!$J50&lt;&gt;"Yes"),OR('Find My Programs'!$C$7&lt;&gt;"No",'All Programs'!$K50&lt;&gt;"Yes"),OR('Find My Programs'!$C$8&lt;&gt;"No",'All Programs'!$L50&lt;&gt;"Yes"),OR('All Programs'!$M50="Yes",'All Programs'!$M50="Check",AND('Find My Programs'!$C$6&lt;&gt;"No",'All Programs'!$J50&lt;&gt;"No"),AND('Find My Programs'!$C$7&lt;&gt;"No",'All Programs'!$K50&lt;&gt;"No"),AND('Find My Programs'!$C$8&lt;&gt;"No",'All Programs'!$L50&lt;&gt;"No"),'Find My Programs'!$C$16="Yes"),OR('Find My Programs'!$C$9&lt;&gt;"No",'All Programs'!$R50&lt;&gt;"Yes"),OR('Find My Programs'!$C$10="Any",'All Programs'!$T50="Any",'All Programs'!$T50="Check",ISNUMBER(SEARCH('Find My Programs'!$C$10,'All Programs'!$T50))),OR('Find My Programs'!$C$11&lt;&gt;"No",'All Programs'!$U50&lt;&gt;"Yes"),OR('Find My Programs'!$C$12="Any",ISNUMBER(SEARCH("; "&amp;'Find My Programs'!$C$12&amp;";","; "&amp;'All Programs'!$C50&amp;";"))),OR('Find My Programs'!$C$13="Any",'All Programs'!$W50='Find My Programs'!$C$13,'All Programs'!$W50="Hybrid",'All Programs'!$W50="Check"),OR('Find My Programs'!$C$14="Yes",'All Programs'!$S50&lt;&gt;"Yes"),OR('Find My Programs'!$C$15="Yes",'All Programs'!$G50&lt;&gt;"Closed")),1,0)</f>
        <v/>
      </c>
      <c r="B50">
        <f>IF(A50=1,IF('All Programs'!$B50="Support &amp; wellbeing",IF('All Programs'!$A50="Veterans Crisis Line",500000,0),1000000)+IF('All Programs'!$M50="Yes",200000,IF('All Programs'!$M50="No",0,100000))+N('All Programs'!$D50)*10000+IF('All Programs'!$Y50="Yes",0,500)+(500-ROW()),"")</f>
        <v/>
      </c>
      <c r="C50">
        <f>IF('All Programs'!$A50="","",'All Programs'!$A50)</f>
        <v/>
      </c>
      <c r="D50">
        <f>IF('All Programs'!$B50="","",'All Programs'!$B50)</f>
        <v/>
      </c>
      <c r="E50">
        <f>IF('All Programs'!$D50="","",'All Programs'!$D50)</f>
        <v/>
      </c>
      <c r="F50">
        <f>IF('All Programs'!$X50="","",'All Programs'!$X50)</f>
        <v/>
      </c>
      <c r="G50">
        <f>IF('All Programs'!$W50="","",'All Programs'!$W50)</f>
        <v/>
      </c>
      <c r="H50">
        <f>IF('All Programs'!$T50="","",'All Programs'!$T50)</f>
        <v/>
      </c>
      <c r="I50">
        <f>IF('All Programs'!$G50="","",'All Programs'!$G50)</f>
        <v/>
      </c>
      <c r="J50">
        <f>IF('All Programs'!$H50="","",'All Programs'!$H50)</f>
        <v/>
      </c>
      <c r="K50">
        <f>IF('All Programs'!$F50="","",'All Programs'!$F50)</f>
        <v/>
      </c>
      <c r="L50">
        <f>IF('All Programs'!$AB50="","",'All Programs'!$AB50)</f>
        <v/>
      </c>
      <c r="M50">
        <f>IF('All Programs'!$Y50="","",'All Programs'!$Y50)</f>
        <v/>
      </c>
      <c r="N50">
        <f>IF('All Programs'!$AQ50="","",'All Programs'!$AQ50)</f>
        <v/>
      </c>
    </row>
    <row r="51">
      <c r="A51">
        <f>IF(AND(OR('Find My Programs'!$C$5="Any",AND('Find My Programs'!$C$5="Veteran",'All Programs'!$O51&lt;&gt;"No"),AND('Find My Programs'!$C$5="Active duty / transitioning",'All Programs'!$N51&lt;&gt;"No"),AND('Find My Programs'!$C$5="Spouse / family / caregiver",'All Programs'!$P51&lt;&gt;"No")),OR('Find My Programs'!$C$6&lt;&gt;"No",'All Programs'!$J51&lt;&gt;"Yes"),OR('Find My Programs'!$C$7&lt;&gt;"No",'All Programs'!$K51&lt;&gt;"Yes"),OR('Find My Programs'!$C$8&lt;&gt;"No",'All Programs'!$L51&lt;&gt;"Yes"),OR('All Programs'!$M51="Yes",'All Programs'!$M51="Check",AND('Find My Programs'!$C$6&lt;&gt;"No",'All Programs'!$J51&lt;&gt;"No"),AND('Find My Programs'!$C$7&lt;&gt;"No",'All Programs'!$K51&lt;&gt;"No"),AND('Find My Programs'!$C$8&lt;&gt;"No",'All Programs'!$L51&lt;&gt;"No"),'Find My Programs'!$C$16="Yes"),OR('Find My Programs'!$C$9&lt;&gt;"No",'All Programs'!$R51&lt;&gt;"Yes"),OR('Find My Programs'!$C$10="Any",'All Programs'!$T51="Any",'All Programs'!$T51="Check",ISNUMBER(SEARCH('Find My Programs'!$C$10,'All Programs'!$T51))),OR('Find My Programs'!$C$11&lt;&gt;"No",'All Programs'!$U51&lt;&gt;"Yes"),OR('Find My Programs'!$C$12="Any",ISNUMBER(SEARCH("; "&amp;'Find My Programs'!$C$12&amp;";","; "&amp;'All Programs'!$C51&amp;";"))),OR('Find My Programs'!$C$13="Any",'All Programs'!$W51='Find My Programs'!$C$13,'All Programs'!$W51="Hybrid",'All Programs'!$W51="Check"),OR('Find My Programs'!$C$14="Yes",'All Programs'!$S51&lt;&gt;"Yes"),OR('Find My Programs'!$C$15="Yes",'All Programs'!$G51&lt;&gt;"Closed")),1,0)</f>
        <v/>
      </c>
      <c r="B51">
        <f>IF(A51=1,IF('All Programs'!$B51="Support &amp; wellbeing",IF('All Programs'!$A51="Veterans Crisis Line",500000,0),1000000)+IF('All Programs'!$M51="Yes",200000,IF('All Programs'!$M51="No",0,100000))+N('All Programs'!$D51)*10000+IF('All Programs'!$Y51="Yes",0,500)+(500-ROW()),"")</f>
        <v/>
      </c>
      <c r="C51">
        <f>IF('All Programs'!$A51="","",'All Programs'!$A51)</f>
        <v/>
      </c>
      <c r="D51">
        <f>IF('All Programs'!$B51="","",'All Programs'!$B51)</f>
        <v/>
      </c>
      <c r="E51">
        <f>IF('All Programs'!$D51="","",'All Programs'!$D51)</f>
        <v/>
      </c>
      <c r="F51">
        <f>IF('All Programs'!$X51="","",'All Programs'!$X51)</f>
        <v/>
      </c>
      <c r="G51">
        <f>IF('All Programs'!$W51="","",'All Programs'!$W51)</f>
        <v/>
      </c>
      <c r="H51">
        <f>IF('All Programs'!$T51="","",'All Programs'!$T51)</f>
        <v/>
      </c>
      <c r="I51">
        <f>IF('All Programs'!$G51="","",'All Programs'!$G51)</f>
        <v/>
      </c>
      <c r="J51">
        <f>IF('All Programs'!$H51="","",'All Programs'!$H51)</f>
        <v/>
      </c>
      <c r="K51">
        <f>IF('All Programs'!$F51="","",'All Programs'!$F51)</f>
        <v/>
      </c>
      <c r="L51">
        <f>IF('All Programs'!$AB51="","",'All Programs'!$AB51)</f>
        <v/>
      </c>
      <c r="M51">
        <f>IF('All Programs'!$Y51="","",'All Programs'!$Y51)</f>
        <v/>
      </c>
      <c r="N51">
        <f>IF('All Programs'!$AQ51="","",'All Programs'!$AQ51)</f>
        <v/>
      </c>
    </row>
    <row r="52">
      <c r="A52">
        <f>IF(AND(OR('Find My Programs'!$C$5="Any",AND('Find My Programs'!$C$5="Veteran",'All Programs'!$O52&lt;&gt;"No"),AND('Find My Programs'!$C$5="Active duty / transitioning",'All Programs'!$N52&lt;&gt;"No"),AND('Find My Programs'!$C$5="Spouse / family / caregiver",'All Programs'!$P52&lt;&gt;"No")),OR('Find My Programs'!$C$6&lt;&gt;"No",'All Programs'!$J52&lt;&gt;"Yes"),OR('Find My Programs'!$C$7&lt;&gt;"No",'All Programs'!$K52&lt;&gt;"Yes"),OR('Find My Programs'!$C$8&lt;&gt;"No",'All Programs'!$L52&lt;&gt;"Yes"),OR('All Programs'!$M52="Yes",'All Programs'!$M52="Check",AND('Find My Programs'!$C$6&lt;&gt;"No",'All Programs'!$J52&lt;&gt;"No"),AND('Find My Programs'!$C$7&lt;&gt;"No",'All Programs'!$K52&lt;&gt;"No"),AND('Find My Programs'!$C$8&lt;&gt;"No",'All Programs'!$L52&lt;&gt;"No"),'Find My Programs'!$C$16="Yes"),OR('Find My Programs'!$C$9&lt;&gt;"No",'All Programs'!$R52&lt;&gt;"Yes"),OR('Find My Programs'!$C$10="Any",'All Programs'!$T52="Any",'All Programs'!$T52="Check",ISNUMBER(SEARCH('Find My Programs'!$C$10,'All Programs'!$T52))),OR('Find My Programs'!$C$11&lt;&gt;"No",'All Programs'!$U52&lt;&gt;"Yes"),OR('Find My Programs'!$C$12="Any",ISNUMBER(SEARCH("; "&amp;'Find My Programs'!$C$12&amp;";","; "&amp;'All Programs'!$C52&amp;";"))),OR('Find My Programs'!$C$13="Any",'All Programs'!$W52='Find My Programs'!$C$13,'All Programs'!$W52="Hybrid",'All Programs'!$W52="Check"),OR('Find My Programs'!$C$14="Yes",'All Programs'!$S52&lt;&gt;"Yes"),OR('Find My Programs'!$C$15="Yes",'All Programs'!$G52&lt;&gt;"Closed")),1,0)</f>
        <v/>
      </c>
      <c r="B52">
        <f>IF(A52=1,IF('All Programs'!$B52="Support &amp; wellbeing",IF('All Programs'!$A52="Veterans Crisis Line",500000,0),1000000)+IF('All Programs'!$M52="Yes",200000,IF('All Programs'!$M52="No",0,100000))+N('All Programs'!$D52)*10000+IF('All Programs'!$Y52="Yes",0,500)+(500-ROW()),"")</f>
        <v/>
      </c>
      <c r="C52">
        <f>IF('All Programs'!$A52="","",'All Programs'!$A52)</f>
        <v/>
      </c>
      <c r="D52">
        <f>IF('All Programs'!$B52="","",'All Programs'!$B52)</f>
        <v/>
      </c>
      <c r="E52">
        <f>IF('All Programs'!$D52="","",'All Programs'!$D52)</f>
        <v/>
      </c>
      <c r="F52">
        <f>IF('All Programs'!$X52="","",'All Programs'!$X52)</f>
        <v/>
      </c>
      <c r="G52">
        <f>IF('All Programs'!$W52="","",'All Programs'!$W52)</f>
        <v/>
      </c>
      <c r="H52">
        <f>IF('All Programs'!$T52="","",'All Programs'!$T52)</f>
        <v/>
      </c>
      <c r="I52">
        <f>IF('All Programs'!$G52="","",'All Programs'!$G52)</f>
        <v/>
      </c>
      <c r="J52">
        <f>IF('All Programs'!$H52="","",'All Programs'!$H52)</f>
        <v/>
      </c>
      <c r="K52">
        <f>IF('All Programs'!$F52="","",'All Programs'!$F52)</f>
        <v/>
      </c>
      <c r="L52">
        <f>IF('All Programs'!$AB52="","",'All Programs'!$AB52)</f>
        <v/>
      </c>
      <c r="M52">
        <f>IF('All Programs'!$Y52="","",'All Programs'!$Y52)</f>
        <v/>
      </c>
      <c r="N52">
        <f>IF('All Programs'!$AQ52="","",'All Programs'!$AQ52)</f>
        <v/>
      </c>
    </row>
    <row r="53">
      <c r="A53">
        <f>IF(AND(OR('Find My Programs'!$C$5="Any",AND('Find My Programs'!$C$5="Veteran",'All Programs'!$O53&lt;&gt;"No"),AND('Find My Programs'!$C$5="Active duty / transitioning",'All Programs'!$N53&lt;&gt;"No"),AND('Find My Programs'!$C$5="Spouse / family / caregiver",'All Programs'!$P53&lt;&gt;"No")),OR('Find My Programs'!$C$6&lt;&gt;"No",'All Programs'!$J53&lt;&gt;"Yes"),OR('Find My Programs'!$C$7&lt;&gt;"No",'All Programs'!$K53&lt;&gt;"Yes"),OR('Find My Programs'!$C$8&lt;&gt;"No",'All Programs'!$L53&lt;&gt;"Yes"),OR('All Programs'!$M53="Yes",'All Programs'!$M53="Check",AND('Find My Programs'!$C$6&lt;&gt;"No",'All Programs'!$J53&lt;&gt;"No"),AND('Find My Programs'!$C$7&lt;&gt;"No",'All Programs'!$K53&lt;&gt;"No"),AND('Find My Programs'!$C$8&lt;&gt;"No",'All Programs'!$L53&lt;&gt;"No"),'Find My Programs'!$C$16="Yes"),OR('Find My Programs'!$C$9&lt;&gt;"No",'All Programs'!$R53&lt;&gt;"Yes"),OR('Find My Programs'!$C$10="Any",'All Programs'!$T53="Any",'All Programs'!$T53="Check",ISNUMBER(SEARCH('Find My Programs'!$C$10,'All Programs'!$T53))),OR('Find My Programs'!$C$11&lt;&gt;"No",'All Programs'!$U53&lt;&gt;"Yes"),OR('Find My Programs'!$C$12="Any",ISNUMBER(SEARCH("; "&amp;'Find My Programs'!$C$12&amp;";","; "&amp;'All Programs'!$C53&amp;";"))),OR('Find My Programs'!$C$13="Any",'All Programs'!$W53='Find My Programs'!$C$13,'All Programs'!$W53="Hybrid",'All Programs'!$W53="Check"),OR('Find My Programs'!$C$14="Yes",'All Programs'!$S53&lt;&gt;"Yes"),OR('Find My Programs'!$C$15="Yes",'All Programs'!$G53&lt;&gt;"Closed")),1,0)</f>
        <v/>
      </c>
      <c r="B53">
        <f>IF(A53=1,IF('All Programs'!$B53="Support &amp; wellbeing",IF('All Programs'!$A53="Veterans Crisis Line",500000,0),1000000)+IF('All Programs'!$M53="Yes",200000,IF('All Programs'!$M53="No",0,100000))+N('All Programs'!$D53)*10000+IF('All Programs'!$Y53="Yes",0,500)+(500-ROW()),"")</f>
        <v/>
      </c>
      <c r="C53">
        <f>IF('All Programs'!$A53="","",'All Programs'!$A53)</f>
        <v/>
      </c>
      <c r="D53">
        <f>IF('All Programs'!$B53="","",'All Programs'!$B53)</f>
        <v/>
      </c>
      <c r="E53">
        <f>IF('All Programs'!$D53="","",'All Programs'!$D53)</f>
        <v/>
      </c>
      <c r="F53">
        <f>IF('All Programs'!$X53="","",'All Programs'!$X53)</f>
        <v/>
      </c>
      <c r="G53">
        <f>IF('All Programs'!$W53="","",'All Programs'!$W53)</f>
        <v/>
      </c>
      <c r="H53">
        <f>IF('All Programs'!$T53="","",'All Programs'!$T53)</f>
        <v/>
      </c>
      <c r="I53">
        <f>IF('All Programs'!$G53="","",'All Programs'!$G53)</f>
        <v/>
      </c>
      <c r="J53">
        <f>IF('All Programs'!$H53="","",'All Programs'!$H53)</f>
        <v/>
      </c>
      <c r="K53">
        <f>IF('All Programs'!$F53="","",'All Programs'!$F53)</f>
        <v/>
      </c>
      <c r="L53">
        <f>IF('All Programs'!$AB53="","",'All Programs'!$AB53)</f>
        <v/>
      </c>
      <c r="M53">
        <f>IF('All Programs'!$Y53="","",'All Programs'!$Y53)</f>
        <v/>
      </c>
      <c r="N53">
        <f>IF('All Programs'!$AQ53="","",'All Programs'!$AQ53)</f>
        <v/>
      </c>
    </row>
    <row r="54">
      <c r="A54">
        <f>IF(AND(OR('Find My Programs'!$C$5="Any",AND('Find My Programs'!$C$5="Veteran",'All Programs'!$O54&lt;&gt;"No"),AND('Find My Programs'!$C$5="Active duty / transitioning",'All Programs'!$N54&lt;&gt;"No"),AND('Find My Programs'!$C$5="Spouse / family / caregiver",'All Programs'!$P54&lt;&gt;"No")),OR('Find My Programs'!$C$6&lt;&gt;"No",'All Programs'!$J54&lt;&gt;"Yes"),OR('Find My Programs'!$C$7&lt;&gt;"No",'All Programs'!$K54&lt;&gt;"Yes"),OR('Find My Programs'!$C$8&lt;&gt;"No",'All Programs'!$L54&lt;&gt;"Yes"),OR('All Programs'!$M54="Yes",'All Programs'!$M54="Check",AND('Find My Programs'!$C$6&lt;&gt;"No",'All Programs'!$J54&lt;&gt;"No"),AND('Find My Programs'!$C$7&lt;&gt;"No",'All Programs'!$K54&lt;&gt;"No"),AND('Find My Programs'!$C$8&lt;&gt;"No",'All Programs'!$L54&lt;&gt;"No"),'Find My Programs'!$C$16="Yes"),OR('Find My Programs'!$C$9&lt;&gt;"No",'All Programs'!$R54&lt;&gt;"Yes"),OR('Find My Programs'!$C$10="Any",'All Programs'!$T54="Any",'All Programs'!$T54="Check",ISNUMBER(SEARCH('Find My Programs'!$C$10,'All Programs'!$T54))),OR('Find My Programs'!$C$11&lt;&gt;"No",'All Programs'!$U54&lt;&gt;"Yes"),OR('Find My Programs'!$C$12="Any",ISNUMBER(SEARCH("; "&amp;'Find My Programs'!$C$12&amp;";","; "&amp;'All Programs'!$C54&amp;";"))),OR('Find My Programs'!$C$13="Any",'All Programs'!$W54='Find My Programs'!$C$13,'All Programs'!$W54="Hybrid",'All Programs'!$W54="Check"),OR('Find My Programs'!$C$14="Yes",'All Programs'!$S54&lt;&gt;"Yes"),OR('Find My Programs'!$C$15="Yes",'All Programs'!$G54&lt;&gt;"Closed")),1,0)</f>
        <v/>
      </c>
      <c r="B54">
        <f>IF(A54=1,IF('All Programs'!$B54="Support &amp; wellbeing",IF('All Programs'!$A54="Veterans Crisis Line",500000,0),1000000)+IF('All Programs'!$M54="Yes",200000,IF('All Programs'!$M54="No",0,100000))+N('All Programs'!$D54)*10000+IF('All Programs'!$Y54="Yes",0,500)+(500-ROW()),"")</f>
        <v/>
      </c>
      <c r="C54">
        <f>IF('All Programs'!$A54="","",'All Programs'!$A54)</f>
        <v/>
      </c>
      <c r="D54">
        <f>IF('All Programs'!$B54="","",'All Programs'!$B54)</f>
        <v/>
      </c>
      <c r="E54">
        <f>IF('All Programs'!$D54="","",'All Programs'!$D54)</f>
        <v/>
      </c>
      <c r="F54">
        <f>IF('All Programs'!$X54="","",'All Programs'!$X54)</f>
        <v/>
      </c>
      <c r="G54">
        <f>IF('All Programs'!$W54="","",'All Programs'!$W54)</f>
        <v/>
      </c>
      <c r="H54">
        <f>IF('All Programs'!$T54="","",'All Programs'!$T54)</f>
        <v/>
      </c>
      <c r="I54">
        <f>IF('All Programs'!$G54="","",'All Programs'!$G54)</f>
        <v/>
      </c>
      <c r="J54">
        <f>IF('All Programs'!$H54="","",'All Programs'!$H54)</f>
        <v/>
      </c>
      <c r="K54">
        <f>IF('All Programs'!$F54="","",'All Programs'!$F54)</f>
        <v/>
      </c>
      <c r="L54">
        <f>IF('All Programs'!$AB54="","",'All Programs'!$AB54)</f>
        <v/>
      </c>
      <c r="M54">
        <f>IF('All Programs'!$Y54="","",'All Programs'!$Y54)</f>
        <v/>
      </c>
      <c r="N54">
        <f>IF('All Programs'!$AQ54="","",'All Programs'!$AQ54)</f>
        <v/>
      </c>
    </row>
    <row r="55">
      <c r="A55">
        <f>IF(AND(OR('Find My Programs'!$C$5="Any",AND('Find My Programs'!$C$5="Veteran",'All Programs'!$O55&lt;&gt;"No"),AND('Find My Programs'!$C$5="Active duty / transitioning",'All Programs'!$N55&lt;&gt;"No"),AND('Find My Programs'!$C$5="Spouse / family / caregiver",'All Programs'!$P55&lt;&gt;"No")),OR('Find My Programs'!$C$6&lt;&gt;"No",'All Programs'!$J55&lt;&gt;"Yes"),OR('Find My Programs'!$C$7&lt;&gt;"No",'All Programs'!$K55&lt;&gt;"Yes"),OR('Find My Programs'!$C$8&lt;&gt;"No",'All Programs'!$L55&lt;&gt;"Yes"),OR('All Programs'!$M55="Yes",'All Programs'!$M55="Check",AND('Find My Programs'!$C$6&lt;&gt;"No",'All Programs'!$J55&lt;&gt;"No"),AND('Find My Programs'!$C$7&lt;&gt;"No",'All Programs'!$K55&lt;&gt;"No"),AND('Find My Programs'!$C$8&lt;&gt;"No",'All Programs'!$L55&lt;&gt;"No"),'Find My Programs'!$C$16="Yes"),OR('Find My Programs'!$C$9&lt;&gt;"No",'All Programs'!$R55&lt;&gt;"Yes"),OR('Find My Programs'!$C$10="Any",'All Programs'!$T55="Any",'All Programs'!$T55="Check",ISNUMBER(SEARCH('Find My Programs'!$C$10,'All Programs'!$T55))),OR('Find My Programs'!$C$11&lt;&gt;"No",'All Programs'!$U55&lt;&gt;"Yes"),OR('Find My Programs'!$C$12="Any",ISNUMBER(SEARCH("; "&amp;'Find My Programs'!$C$12&amp;";","; "&amp;'All Programs'!$C55&amp;";"))),OR('Find My Programs'!$C$13="Any",'All Programs'!$W55='Find My Programs'!$C$13,'All Programs'!$W55="Hybrid",'All Programs'!$W55="Check"),OR('Find My Programs'!$C$14="Yes",'All Programs'!$S55&lt;&gt;"Yes"),OR('Find My Programs'!$C$15="Yes",'All Programs'!$G55&lt;&gt;"Closed")),1,0)</f>
        <v/>
      </c>
      <c r="B55">
        <f>IF(A55=1,IF('All Programs'!$B55="Support &amp; wellbeing",IF('All Programs'!$A55="Veterans Crisis Line",500000,0),1000000)+IF('All Programs'!$M55="Yes",200000,IF('All Programs'!$M55="No",0,100000))+N('All Programs'!$D55)*10000+IF('All Programs'!$Y55="Yes",0,500)+(500-ROW()),"")</f>
        <v/>
      </c>
      <c r="C55">
        <f>IF('All Programs'!$A55="","",'All Programs'!$A55)</f>
        <v/>
      </c>
      <c r="D55">
        <f>IF('All Programs'!$B55="","",'All Programs'!$B55)</f>
        <v/>
      </c>
      <c r="E55">
        <f>IF('All Programs'!$D55="","",'All Programs'!$D55)</f>
        <v/>
      </c>
      <c r="F55">
        <f>IF('All Programs'!$X55="","",'All Programs'!$X55)</f>
        <v/>
      </c>
      <c r="G55">
        <f>IF('All Programs'!$W55="","",'All Programs'!$W55)</f>
        <v/>
      </c>
      <c r="H55">
        <f>IF('All Programs'!$T55="","",'All Programs'!$T55)</f>
        <v/>
      </c>
      <c r="I55">
        <f>IF('All Programs'!$G55="","",'All Programs'!$G55)</f>
        <v/>
      </c>
      <c r="J55">
        <f>IF('All Programs'!$H55="","",'All Programs'!$H55)</f>
        <v/>
      </c>
      <c r="K55">
        <f>IF('All Programs'!$F55="","",'All Programs'!$F55)</f>
        <v/>
      </c>
      <c r="L55">
        <f>IF('All Programs'!$AB55="","",'All Programs'!$AB55)</f>
        <v/>
      </c>
      <c r="M55">
        <f>IF('All Programs'!$Y55="","",'All Programs'!$Y55)</f>
        <v/>
      </c>
      <c r="N55">
        <f>IF('All Programs'!$AQ55="","",'All Programs'!$AQ55)</f>
        <v/>
      </c>
    </row>
    <row r="56">
      <c r="A56">
        <f>IF(AND(OR('Find My Programs'!$C$5="Any",AND('Find My Programs'!$C$5="Veteran",'All Programs'!$O56&lt;&gt;"No"),AND('Find My Programs'!$C$5="Active duty / transitioning",'All Programs'!$N56&lt;&gt;"No"),AND('Find My Programs'!$C$5="Spouse / family / caregiver",'All Programs'!$P56&lt;&gt;"No")),OR('Find My Programs'!$C$6&lt;&gt;"No",'All Programs'!$J56&lt;&gt;"Yes"),OR('Find My Programs'!$C$7&lt;&gt;"No",'All Programs'!$K56&lt;&gt;"Yes"),OR('Find My Programs'!$C$8&lt;&gt;"No",'All Programs'!$L56&lt;&gt;"Yes"),OR('All Programs'!$M56="Yes",'All Programs'!$M56="Check",AND('Find My Programs'!$C$6&lt;&gt;"No",'All Programs'!$J56&lt;&gt;"No"),AND('Find My Programs'!$C$7&lt;&gt;"No",'All Programs'!$K56&lt;&gt;"No"),AND('Find My Programs'!$C$8&lt;&gt;"No",'All Programs'!$L56&lt;&gt;"No"),'Find My Programs'!$C$16="Yes"),OR('Find My Programs'!$C$9&lt;&gt;"No",'All Programs'!$R56&lt;&gt;"Yes"),OR('Find My Programs'!$C$10="Any",'All Programs'!$T56="Any",'All Programs'!$T56="Check",ISNUMBER(SEARCH('Find My Programs'!$C$10,'All Programs'!$T56))),OR('Find My Programs'!$C$11&lt;&gt;"No",'All Programs'!$U56&lt;&gt;"Yes"),OR('Find My Programs'!$C$12="Any",ISNUMBER(SEARCH("; "&amp;'Find My Programs'!$C$12&amp;";","; "&amp;'All Programs'!$C56&amp;";"))),OR('Find My Programs'!$C$13="Any",'All Programs'!$W56='Find My Programs'!$C$13,'All Programs'!$W56="Hybrid",'All Programs'!$W56="Check"),OR('Find My Programs'!$C$14="Yes",'All Programs'!$S56&lt;&gt;"Yes"),OR('Find My Programs'!$C$15="Yes",'All Programs'!$G56&lt;&gt;"Closed")),1,0)</f>
        <v/>
      </c>
      <c r="B56">
        <f>IF(A56=1,IF('All Programs'!$B56="Support &amp; wellbeing",IF('All Programs'!$A56="Veterans Crisis Line",500000,0),1000000)+IF('All Programs'!$M56="Yes",200000,IF('All Programs'!$M56="No",0,100000))+N('All Programs'!$D56)*10000+IF('All Programs'!$Y56="Yes",0,500)+(500-ROW()),"")</f>
        <v/>
      </c>
      <c r="C56">
        <f>IF('All Programs'!$A56="","",'All Programs'!$A56)</f>
        <v/>
      </c>
      <c r="D56">
        <f>IF('All Programs'!$B56="","",'All Programs'!$B56)</f>
        <v/>
      </c>
      <c r="E56">
        <f>IF('All Programs'!$D56="","",'All Programs'!$D56)</f>
        <v/>
      </c>
      <c r="F56">
        <f>IF('All Programs'!$X56="","",'All Programs'!$X56)</f>
        <v/>
      </c>
      <c r="G56">
        <f>IF('All Programs'!$W56="","",'All Programs'!$W56)</f>
        <v/>
      </c>
      <c r="H56">
        <f>IF('All Programs'!$T56="","",'All Programs'!$T56)</f>
        <v/>
      </c>
      <c r="I56">
        <f>IF('All Programs'!$G56="","",'All Programs'!$G56)</f>
        <v/>
      </c>
      <c r="J56">
        <f>IF('All Programs'!$H56="","",'All Programs'!$H56)</f>
        <v/>
      </c>
      <c r="K56">
        <f>IF('All Programs'!$F56="","",'All Programs'!$F56)</f>
        <v/>
      </c>
      <c r="L56">
        <f>IF('All Programs'!$AB56="","",'All Programs'!$AB56)</f>
        <v/>
      </c>
      <c r="M56">
        <f>IF('All Programs'!$Y56="","",'All Programs'!$Y56)</f>
        <v/>
      </c>
      <c r="N56">
        <f>IF('All Programs'!$AQ56="","",'All Programs'!$AQ56)</f>
        <v/>
      </c>
    </row>
    <row r="57">
      <c r="A57">
        <f>IF(AND(OR('Find My Programs'!$C$5="Any",AND('Find My Programs'!$C$5="Veteran",'All Programs'!$O57&lt;&gt;"No"),AND('Find My Programs'!$C$5="Active duty / transitioning",'All Programs'!$N57&lt;&gt;"No"),AND('Find My Programs'!$C$5="Spouse / family / caregiver",'All Programs'!$P57&lt;&gt;"No")),OR('Find My Programs'!$C$6&lt;&gt;"No",'All Programs'!$J57&lt;&gt;"Yes"),OR('Find My Programs'!$C$7&lt;&gt;"No",'All Programs'!$K57&lt;&gt;"Yes"),OR('Find My Programs'!$C$8&lt;&gt;"No",'All Programs'!$L57&lt;&gt;"Yes"),OR('All Programs'!$M57="Yes",'All Programs'!$M57="Check",AND('Find My Programs'!$C$6&lt;&gt;"No",'All Programs'!$J57&lt;&gt;"No"),AND('Find My Programs'!$C$7&lt;&gt;"No",'All Programs'!$K57&lt;&gt;"No"),AND('Find My Programs'!$C$8&lt;&gt;"No",'All Programs'!$L57&lt;&gt;"No"),'Find My Programs'!$C$16="Yes"),OR('Find My Programs'!$C$9&lt;&gt;"No",'All Programs'!$R57&lt;&gt;"Yes"),OR('Find My Programs'!$C$10="Any",'All Programs'!$T57="Any",'All Programs'!$T57="Check",ISNUMBER(SEARCH('Find My Programs'!$C$10,'All Programs'!$T57))),OR('Find My Programs'!$C$11&lt;&gt;"No",'All Programs'!$U57&lt;&gt;"Yes"),OR('Find My Programs'!$C$12="Any",ISNUMBER(SEARCH("; "&amp;'Find My Programs'!$C$12&amp;";","; "&amp;'All Programs'!$C57&amp;";"))),OR('Find My Programs'!$C$13="Any",'All Programs'!$W57='Find My Programs'!$C$13,'All Programs'!$W57="Hybrid",'All Programs'!$W57="Check"),OR('Find My Programs'!$C$14="Yes",'All Programs'!$S57&lt;&gt;"Yes"),OR('Find My Programs'!$C$15="Yes",'All Programs'!$G57&lt;&gt;"Closed")),1,0)</f>
        <v/>
      </c>
      <c r="B57">
        <f>IF(A57=1,IF('All Programs'!$B57="Support &amp; wellbeing",IF('All Programs'!$A57="Veterans Crisis Line",500000,0),1000000)+IF('All Programs'!$M57="Yes",200000,IF('All Programs'!$M57="No",0,100000))+N('All Programs'!$D57)*10000+IF('All Programs'!$Y57="Yes",0,500)+(500-ROW()),"")</f>
        <v/>
      </c>
      <c r="C57">
        <f>IF('All Programs'!$A57="","",'All Programs'!$A57)</f>
        <v/>
      </c>
      <c r="D57">
        <f>IF('All Programs'!$B57="","",'All Programs'!$B57)</f>
        <v/>
      </c>
      <c r="E57">
        <f>IF('All Programs'!$D57="","",'All Programs'!$D57)</f>
        <v/>
      </c>
      <c r="F57">
        <f>IF('All Programs'!$X57="","",'All Programs'!$X57)</f>
        <v/>
      </c>
      <c r="G57">
        <f>IF('All Programs'!$W57="","",'All Programs'!$W57)</f>
        <v/>
      </c>
      <c r="H57">
        <f>IF('All Programs'!$T57="","",'All Programs'!$T57)</f>
        <v/>
      </c>
      <c r="I57">
        <f>IF('All Programs'!$G57="","",'All Programs'!$G57)</f>
        <v/>
      </c>
      <c r="J57">
        <f>IF('All Programs'!$H57="","",'All Programs'!$H57)</f>
        <v/>
      </c>
      <c r="K57">
        <f>IF('All Programs'!$F57="","",'All Programs'!$F57)</f>
        <v/>
      </c>
      <c r="L57">
        <f>IF('All Programs'!$AB57="","",'All Programs'!$AB57)</f>
        <v/>
      </c>
      <c r="M57">
        <f>IF('All Programs'!$Y57="","",'All Programs'!$Y57)</f>
        <v/>
      </c>
      <c r="N57">
        <f>IF('All Programs'!$AQ57="","",'All Programs'!$AQ57)</f>
        <v/>
      </c>
    </row>
    <row r="58">
      <c r="A58">
        <f>IF(AND(OR('Find My Programs'!$C$5="Any",AND('Find My Programs'!$C$5="Veteran",'All Programs'!$O58&lt;&gt;"No"),AND('Find My Programs'!$C$5="Active duty / transitioning",'All Programs'!$N58&lt;&gt;"No"),AND('Find My Programs'!$C$5="Spouse / family / caregiver",'All Programs'!$P58&lt;&gt;"No")),OR('Find My Programs'!$C$6&lt;&gt;"No",'All Programs'!$J58&lt;&gt;"Yes"),OR('Find My Programs'!$C$7&lt;&gt;"No",'All Programs'!$K58&lt;&gt;"Yes"),OR('Find My Programs'!$C$8&lt;&gt;"No",'All Programs'!$L58&lt;&gt;"Yes"),OR('All Programs'!$M58="Yes",'All Programs'!$M58="Check",AND('Find My Programs'!$C$6&lt;&gt;"No",'All Programs'!$J58&lt;&gt;"No"),AND('Find My Programs'!$C$7&lt;&gt;"No",'All Programs'!$K58&lt;&gt;"No"),AND('Find My Programs'!$C$8&lt;&gt;"No",'All Programs'!$L58&lt;&gt;"No"),'Find My Programs'!$C$16="Yes"),OR('Find My Programs'!$C$9&lt;&gt;"No",'All Programs'!$R58&lt;&gt;"Yes"),OR('Find My Programs'!$C$10="Any",'All Programs'!$T58="Any",'All Programs'!$T58="Check",ISNUMBER(SEARCH('Find My Programs'!$C$10,'All Programs'!$T58))),OR('Find My Programs'!$C$11&lt;&gt;"No",'All Programs'!$U58&lt;&gt;"Yes"),OR('Find My Programs'!$C$12="Any",ISNUMBER(SEARCH("; "&amp;'Find My Programs'!$C$12&amp;";","; "&amp;'All Programs'!$C58&amp;";"))),OR('Find My Programs'!$C$13="Any",'All Programs'!$W58='Find My Programs'!$C$13,'All Programs'!$W58="Hybrid",'All Programs'!$W58="Check"),OR('Find My Programs'!$C$14="Yes",'All Programs'!$S58&lt;&gt;"Yes"),OR('Find My Programs'!$C$15="Yes",'All Programs'!$G58&lt;&gt;"Closed")),1,0)</f>
        <v/>
      </c>
      <c r="B58">
        <f>IF(A58=1,IF('All Programs'!$B58="Support &amp; wellbeing",IF('All Programs'!$A58="Veterans Crisis Line",500000,0),1000000)+IF('All Programs'!$M58="Yes",200000,IF('All Programs'!$M58="No",0,100000))+N('All Programs'!$D58)*10000+IF('All Programs'!$Y58="Yes",0,500)+(500-ROW()),"")</f>
        <v/>
      </c>
      <c r="C58">
        <f>IF('All Programs'!$A58="","",'All Programs'!$A58)</f>
        <v/>
      </c>
      <c r="D58">
        <f>IF('All Programs'!$B58="","",'All Programs'!$B58)</f>
        <v/>
      </c>
      <c r="E58">
        <f>IF('All Programs'!$D58="","",'All Programs'!$D58)</f>
        <v/>
      </c>
      <c r="F58">
        <f>IF('All Programs'!$X58="","",'All Programs'!$X58)</f>
        <v/>
      </c>
      <c r="G58">
        <f>IF('All Programs'!$W58="","",'All Programs'!$W58)</f>
        <v/>
      </c>
      <c r="H58">
        <f>IF('All Programs'!$T58="","",'All Programs'!$T58)</f>
        <v/>
      </c>
      <c r="I58">
        <f>IF('All Programs'!$G58="","",'All Programs'!$G58)</f>
        <v/>
      </c>
      <c r="J58">
        <f>IF('All Programs'!$H58="","",'All Programs'!$H58)</f>
        <v/>
      </c>
      <c r="K58">
        <f>IF('All Programs'!$F58="","",'All Programs'!$F58)</f>
        <v/>
      </c>
      <c r="L58">
        <f>IF('All Programs'!$AB58="","",'All Programs'!$AB58)</f>
        <v/>
      </c>
      <c r="M58">
        <f>IF('All Programs'!$Y58="","",'All Programs'!$Y58)</f>
        <v/>
      </c>
      <c r="N58">
        <f>IF('All Programs'!$AQ58="","",'All Programs'!$AQ58)</f>
        <v/>
      </c>
    </row>
    <row r="59">
      <c r="A59">
        <f>IF(AND(OR('Find My Programs'!$C$5="Any",AND('Find My Programs'!$C$5="Veteran",'All Programs'!$O59&lt;&gt;"No"),AND('Find My Programs'!$C$5="Active duty / transitioning",'All Programs'!$N59&lt;&gt;"No"),AND('Find My Programs'!$C$5="Spouse / family / caregiver",'All Programs'!$P59&lt;&gt;"No")),OR('Find My Programs'!$C$6&lt;&gt;"No",'All Programs'!$J59&lt;&gt;"Yes"),OR('Find My Programs'!$C$7&lt;&gt;"No",'All Programs'!$K59&lt;&gt;"Yes"),OR('Find My Programs'!$C$8&lt;&gt;"No",'All Programs'!$L59&lt;&gt;"Yes"),OR('All Programs'!$M59="Yes",'All Programs'!$M59="Check",AND('Find My Programs'!$C$6&lt;&gt;"No",'All Programs'!$J59&lt;&gt;"No"),AND('Find My Programs'!$C$7&lt;&gt;"No",'All Programs'!$K59&lt;&gt;"No"),AND('Find My Programs'!$C$8&lt;&gt;"No",'All Programs'!$L59&lt;&gt;"No"),'Find My Programs'!$C$16="Yes"),OR('Find My Programs'!$C$9&lt;&gt;"No",'All Programs'!$R59&lt;&gt;"Yes"),OR('Find My Programs'!$C$10="Any",'All Programs'!$T59="Any",'All Programs'!$T59="Check",ISNUMBER(SEARCH('Find My Programs'!$C$10,'All Programs'!$T59))),OR('Find My Programs'!$C$11&lt;&gt;"No",'All Programs'!$U59&lt;&gt;"Yes"),OR('Find My Programs'!$C$12="Any",ISNUMBER(SEARCH("; "&amp;'Find My Programs'!$C$12&amp;";","; "&amp;'All Programs'!$C59&amp;";"))),OR('Find My Programs'!$C$13="Any",'All Programs'!$W59='Find My Programs'!$C$13,'All Programs'!$W59="Hybrid",'All Programs'!$W59="Check"),OR('Find My Programs'!$C$14="Yes",'All Programs'!$S59&lt;&gt;"Yes"),OR('Find My Programs'!$C$15="Yes",'All Programs'!$G59&lt;&gt;"Closed")),1,0)</f>
        <v/>
      </c>
      <c r="B59">
        <f>IF(A59=1,IF('All Programs'!$B59="Support &amp; wellbeing",IF('All Programs'!$A59="Veterans Crisis Line",500000,0),1000000)+IF('All Programs'!$M59="Yes",200000,IF('All Programs'!$M59="No",0,100000))+N('All Programs'!$D59)*10000+IF('All Programs'!$Y59="Yes",0,500)+(500-ROW()),"")</f>
        <v/>
      </c>
      <c r="C59">
        <f>IF('All Programs'!$A59="","",'All Programs'!$A59)</f>
        <v/>
      </c>
      <c r="D59">
        <f>IF('All Programs'!$B59="","",'All Programs'!$B59)</f>
        <v/>
      </c>
      <c r="E59">
        <f>IF('All Programs'!$D59="","",'All Programs'!$D59)</f>
        <v/>
      </c>
      <c r="F59">
        <f>IF('All Programs'!$X59="","",'All Programs'!$X59)</f>
        <v/>
      </c>
      <c r="G59">
        <f>IF('All Programs'!$W59="","",'All Programs'!$W59)</f>
        <v/>
      </c>
      <c r="H59">
        <f>IF('All Programs'!$T59="","",'All Programs'!$T59)</f>
        <v/>
      </c>
      <c r="I59">
        <f>IF('All Programs'!$G59="","",'All Programs'!$G59)</f>
        <v/>
      </c>
      <c r="J59">
        <f>IF('All Programs'!$H59="","",'All Programs'!$H59)</f>
        <v/>
      </c>
      <c r="K59">
        <f>IF('All Programs'!$F59="","",'All Programs'!$F59)</f>
        <v/>
      </c>
      <c r="L59">
        <f>IF('All Programs'!$AB59="","",'All Programs'!$AB59)</f>
        <v/>
      </c>
      <c r="M59">
        <f>IF('All Programs'!$Y59="","",'All Programs'!$Y59)</f>
        <v/>
      </c>
      <c r="N59">
        <f>IF('All Programs'!$AQ59="","",'All Programs'!$AQ59)</f>
        <v/>
      </c>
    </row>
    <row r="60">
      <c r="A60">
        <f>IF(AND(OR('Find My Programs'!$C$5="Any",AND('Find My Programs'!$C$5="Veteran",'All Programs'!$O60&lt;&gt;"No"),AND('Find My Programs'!$C$5="Active duty / transitioning",'All Programs'!$N60&lt;&gt;"No"),AND('Find My Programs'!$C$5="Spouse / family / caregiver",'All Programs'!$P60&lt;&gt;"No")),OR('Find My Programs'!$C$6&lt;&gt;"No",'All Programs'!$J60&lt;&gt;"Yes"),OR('Find My Programs'!$C$7&lt;&gt;"No",'All Programs'!$K60&lt;&gt;"Yes"),OR('Find My Programs'!$C$8&lt;&gt;"No",'All Programs'!$L60&lt;&gt;"Yes"),OR('All Programs'!$M60="Yes",'All Programs'!$M60="Check",AND('Find My Programs'!$C$6&lt;&gt;"No",'All Programs'!$J60&lt;&gt;"No"),AND('Find My Programs'!$C$7&lt;&gt;"No",'All Programs'!$K60&lt;&gt;"No"),AND('Find My Programs'!$C$8&lt;&gt;"No",'All Programs'!$L60&lt;&gt;"No"),'Find My Programs'!$C$16="Yes"),OR('Find My Programs'!$C$9&lt;&gt;"No",'All Programs'!$R60&lt;&gt;"Yes"),OR('Find My Programs'!$C$10="Any",'All Programs'!$T60="Any",'All Programs'!$T60="Check",ISNUMBER(SEARCH('Find My Programs'!$C$10,'All Programs'!$T60))),OR('Find My Programs'!$C$11&lt;&gt;"No",'All Programs'!$U60&lt;&gt;"Yes"),OR('Find My Programs'!$C$12="Any",ISNUMBER(SEARCH("; "&amp;'Find My Programs'!$C$12&amp;";","; "&amp;'All Programs'!$C60&amp;";"))),OR('Find My Programs'!$C$13="Any",'All Programs'!$W60='Find My Programs'!$C$13,'All Programs'!$W60="Hybrid",'All Programs'!$W60="Check"),OR('Find My Programs'!$C$14="Yes",'All Programs'!$S60&lt;&gt;"Yes"),OR('Find My Programs'!$C$15="Yes",'All Programs'!$G60&lt;&gt;"Closed")),1,0)</f>
        <v/>
      </c>
      <c r="B60">
        <f>IF(A60=1,IF('All Programs'!$B60="Support &amp; wellbeing",IF('All Programs'!$A60="Veterans Crisis Line",500000,0),1000000)+IF('All Programs'!$M60="Yes",200000,IF('All Programs'!$M60="No",0,100000))+N('All Programs'!$D60)*10000+IF('All Programs'!$Y60="Yes",0,500)+(500-ROW()),"")</f>
        <v/>
      </c>
      <c r="C60">
        <f>IF('All Programs'!$A60="","",'All Programs'!$A60)</f>
        <v/>
      </c>
      <c r="D60">
        <f>IF('All Programs'!$B60="","",'All Programs'!$B60)</f>
        <v/>
      </c>
      <c r="E60">
        <f>IF('All Programs'!$D60="","",'All Programs'!$D60)</f>
        <v/>
      </c>
      <c r="F60">
        <f>IF('All Programs'!$X60="","",'All Programs'!$X60)</f>
        <v/>
      </c>
      <c r="G60">
        <f>IF('All Programs'!$W60="","",'All Programs'!$W60)</f>
        <v/>
      </c>
      <c r="H60">
        <f>IF('All Programs'!$T60="","",'All Programs'!$T60)</f>
        <v/>
      </c>
      <c r="I60">
        <f>IF('All Programs'!$G60="","",'All Programs'!$G60)</f>
        <v/>
      </c>
      <c r="J60">
        <f>IF('All Programs'!$H60="","",'All Programs'!$H60)</f>
        <v/>
      </c>
      <c r="K60">
        <f>IF('All Programs'!$F60="","",'All Programs'!$F60)</f>
        <v/>
      </c>
      <c r="L60">
        <f>IF('All Programs'!$AB60="","",'All Programs'!$AB60)</f>
        <v/>
      </c>
      <c r="M60">
        <f>IF('All Programs'!$Y60="","",'All Programs'!$Y60)</f>
        <v/>
      </c>
      <c r="N60">
        <f>IF('All Programs'!$AQ60="","",'All Programs'!$AQ60)</f>
        <v/>
      </c>
    </row>
    <row r="61">
      <c r="A61">
        <f>IF(AND(OR('Find My Programs'!$C$5="Any",AND('Find My Programs'!$C$5="Veteran",'All Programs'!$O61&lt;&gt;"No"),AND('Find My Programs'!$C$5="Active duty / transitioning",'All Programs'!$N61&lt;&gt;"No"),AND('Find My Programs'!$C$5="Spouse / family / caregiver",'All Programs'!$P61&lt;&gt;"No")),OR('Find My Programs'!$C$6&lt;&gt;"No",'All Programs'!$J61&lt;&gt;"Yes"),OR('Find My Programs'!$C$7&lt;&gt;"No",'All Programs'!$K61&lt;&gt;"Yes"),OR('Find My Programs'!$C$8&lt;&gt;"No",'All Programs'!$L61&lt;&gt;"Yes"),OR('All Programs'!$M61="Yes",'All Programs'!$M61="Check",AND('Find My Programs'!$C$6&lt;&gt;"No",'All Programs'!$J61&lt;&gt;"No"),AND('Find My Programs'!$C$7&lt;&gt;"No",'All Programs'!$K61&lt;&gt;"No"),AND('Find My Programs'!$C$8&lt;&gt;"No",'All Programs'!$L61&lt;&gt;"No"),'Find My Programs'!$C$16="Yes"),OR('Find My Programs'!$C$9&lt;&gt;"No",'All Programs'!$R61&lt;&gt;"Yes"),OR('Find My Programs'!$C$10="Any",'All Programs'!$T61="Any",'All Programs'!$T61="Check",ISNUMBER(SEARCH('Find My Programs'!$C$10,'All Programs'!$T61))),OR('Find My Programs'!$C$11&lt;&gt;"No",'All Programs'!$U61&lt;&gt;"Yes"),OR('Find My Programs'!$C$12="Any",ISNUMBER(SEARCH("; "&amp;'Find My Programs'!$C$12&amp;";","; "&amp;'All Programs'!$C61&amp;";"))),OR('Find My Programs'!$C$13="Any",'All Programs'!$W61='Find My Programs'!$C$13,'All Programs'!$W61="Hybrid",'All Programs'!$W61="Check"),OR('Find My Programs'!$C$14="Yes",'All Programs'!$S61&lt;&gt;"Yes"),OR('Find My Programs'!$C$15="Yes",'All Programs'!$G61&lt;&gt;"Closed")),1,0)</f>
        <v/>
      </c>
      <c r="B61">
        <f>IF(A61=1,IF('All Programs'!$B61="Support &amp; wellbeing",IF('All Programs'!$A61="Veterans Crisis Line",500000,0),1000000)+IF('All Programs'!$M61="Yes",200000,IF('All Programs'!$M61="No",0,100000))+N('All Programs'!$D61)*10000+IF('All Programs'!$Y61="Yes",0,500)+(500-ROW()),"")</f>
        <v/>
      </c>
      <c r="C61">
        <f>IF('All Programs'!$A61="","",'All Programs'!$A61)</f>
        <v/>
      </c>
      <c r="D61">
        <f>IF('All Programs'!$B61="","",'All Programs'!$B61)</f>
        <v/>
      </c>
      <c r="E61">
        <f>IF('All Programs'!$D61="","",'All Programs'!$D61)</f>
        <v/>
      </c>
      <c r="F61">
        <f>IF('All Programs'!$X61="","",'All Programs'!$X61)</f>
        <v/>
      </c>
      <c r="G61">
        <f>IF('All Programs'!$W61="","",'All Programs'!$W61)</f>
        <v/>
      </c>
      <c r="H61">
        <f>IF('All Programs'!$T61="","",'All Programs'!$T61)</f>
        <v/>
      </c>
      <c r="I61">
        <f>IF('All Programs'!$G61="","",'All Programs'!$G61)</f>
        <v/>
      </c>
      <c r="J61">
        <f>IF('All Programs'!$H61="","",'All Programs'!$H61)</f>
        <v/>
      </c>
      <c r="K61">
        <f>IF('All Programs'!$F61="","",'All Programs'!$F61)</f>
        <v/>
      </c>
      <c r="L61">
        <f>IF('All Programs'!$AB61="","",'All Programs'!$AB61)</f>
        <v/>
      </c>
      <c r="M61">
        <f>IF('All Programs'!$Y61="","",'All Programs'!$Y61)</f>
        <v/>
      </c>
      <c r="N61">
        <f>IF('All Programs'!$AQ61="","",'All Programs'!$AQ61)</f>
        <v/>
      </c>
    </row>
    <row r="62">
      <c r="A62">
        <f>IF(AND(OR('Find My Programs'!$C$5="Any",AND('Find My Programs'!$C$5="Veteran",'All Programs'!$O62&lt;&gt;"No"),AND('Find My Programs'!$C$5="Active duty / transitioning",'All Programs'!$N62&lt;&gt;"No"),AND('Find My Programs'!$C$5="Spouse / family / caregiver",'All Programs'!$P62&lt;&gt;"No")),OR('Find My Programs'!$C$6&lt;&gt;"No",'All Programs'!$J62&lt;&gt;"Yes"),OR('Find My Programs'!$C$7&lt;&gt;"No",'All Programs'!$K62&lt;&gt;"Yes"),OR('Find My Programs'!$C$8&lt;&gt;"No",'All Programs'!$L62&lt;&gt;"Yes"),OR('All Programs'!$M62="Yes",'All Programs'!$M62="Check",AND('Find My Programs'!$C$6&lt;&gt;"No",'All Programs'!$J62&lt;&gt;"No"),AND('Find My Programs'!$C$7&lt;&gt;"No",'All Programs'!$K62&lt;&gt;"No"),AND('Find My Programs'!$C$8&lt;&gt;"No",'All Programs'!$L62&lt;&gt;"No"),'Find My Programs'!$C$16="Yes"),OR('Find My Programs'!$C$9&lt;&gt;"No",'All Programs'!$R62&lt;&gt;"Yes"),OR('Find My Programs'!$C$10="Any",'All Programs'!$T62="Any",'All Programs'!$T62="Check",ISNUMBER(SEARCH('Find My Programs'!$C$10,'All Programs'!$T62))),OR('Find My Programs'!$C$11&lt;&gt;"No",'All Programs'!$U62&lt;&gt;"Yes"),OR('Find My Programs'!$C$12="Any",ISNUMBER(SEARCH("; "&amp;'Find My Programs'!$C$12&amp;";","; "&amp;'All Programs'!$C62&amp;";"))),OR('Find My Programs'!$C$13="Any",'All Programs'!$W62='Find My Programs'!$C$13,'All Programs'!$W62="Hybrid",'All Programs'!$W62="Check"),OR('Find My Programs'!$C$14="Yes",'All Programs'!$S62&lt;&gt;"Yes"),OR('Find My Programs'!$C$15="Yes",'All Programs'!$G62&lt;&gt;"Closed")),1,0)</f>
        <v/>
      </c>
      <c r="B62">
        <f>IF(A62=1,IF('All Programs'!$B62="Support &amp; wellbeing",IF('All Programs'!$A62="Veterans Crisis Line",500000,0),1000000)+IF('All Programs'!$M62="Yes",200000,IF('All Programs'!$M62="No",0,100000))+N('All Programs'!$D62)*10000+IF('All Programs'!$Y62="Yes",0,500)+(500-ROW()),"")</f>
        <v/>
      </c>
      <c r="C62">
        <f>IF('All Programs'!$A62="","",'All Programs'!$A62)</f>
        <v/>
      </c>
      <c r="D62">
        <f>IF('All Programs'!$B62="","",'All Programs'!$B62)</f>
        <v/>
      </c>
      <c r="E62">
        <f>IF('All Programs'!$D62="","",'All Programs'!$D62)</f>
        <v/>
      </c>
      <c r="F62">
        <f>IF('All Programs'!$X62="","",'All Programs'!$X62)</f>
        <v/>
      </c>
      <c r="G62">
        <f>IF('All Programs'!$W62="","",'All Programs'!$W62)</f>
        <v/>
      </c>
      <c r="H62">
        <f>IF('All Programs'!$T62="","",'All Programs'!$T62)</f>
        <v/>
      </c>
      <c r="I62">
        <f>IF('All Programs'!$G62="","",'All Programs'!$G62)</f>
        <v/>
      </c>
      <c r="J62">
        <f>IF('All Programs'!$H62="","",'All Programs'!$H62)</f>
        <v/>
      </c>
      <c r="K62">
        <f>IF('All Programs'!$F62="","",'All Programs'!$F62)</f>
        <v/>
      </c>
      <c r="L62">
        <f>IF('All Programs'!$AB62="","",'All Programs'!$AB62)</f>
        <v/>
      </c>
      <c r="M62">
        <f>IF('All Programs'!$Y62="","",'All Programs'!$Y62)</f>
        <v/>
      </c>
      <c r="N62">
        <f>IF('All Programs'!$AQ62="","",'All Programs'!$AQ62)</f>
        <v/>
      </c>
    </row>
    <row r="63">
      <c r="A63">
        <f>IF(AND(OR('Find My Programs'!$C$5="Any",AND('Find My Programs'!$C$5="Veteran",'All Programs'!$O63&lt;&gt;"No"),AND('Find My Programs'!$C$5="Active duty / transitioning",'All Programs'!$N63&lt;&gt;"No"),AND('Find My Programs'!$C$5="Spouse / family / caregiver",'All Programs'!$P63&lt;&gt;"No")),OR('Find My Programs'!$C$6&lt;&gt;"No",'All Programs'!$J63&lt;&gt;"Yes"),OR('Find My Programs'!$C$7&lt;&gt;"No",'All Programs'!$K63&lt;&gt;"Yes"),OR('Find My Programs'!$C$8&lt;&gt;"No",'All Programs'!$L63&lt;&gt;"Yes"),OR('All Programs'!$M63="Yes",'All Programs'!$M63="Check",AND('Find My Programs'!$C$6&lt;&gt;"No",'All Programs'!$J63&lt;&gt;"No"),AND('Find My Programs'!$C$7&lt;&gt;"No",'All Programs'!$K63&lt;&gt;"No"),AND('Find My Programs'!$C$8&lt;&gt;"No",'All Programs'!$L63&lt;&gt;"No"),'Find My Programs'!$C$16="Yes"),OR('Find My Programs'!$C$9&lt;&gt;"No",'All Programs'!$R63&lt;&gt;"Yes"),OR('Find My Programs'!$C$10="Any",'All Programs'!$T63="Any",'All Programs'!$T63="Check",ISNUMBER(SEARCH('Find My Programs'!$C$10,'All Programs'!$T63))),OR('Find My Programs'!$C$11&lt;&gt;"No",'All Programs'!$U63&lt;&gt;"Yes"),OR('Find My Programs'!$C$12="Any",ISNUMBER(SEARCH("; "&amp;'Find My Programs'!$C$12&amp;";","; "&amp;'All Programs'!$C63&amp;";"))),OR('Find My Programs'!$C$13="Any",'All Programs'!$W63='Find My Programs'!$C$13,'All Programs'!$W63="Hybrid",'All Programs'!$W63="Check"),OR('Find My Programs'!$C$14="Yes",'All Programs'!$S63&lt;&gt;"Yes"),OR('Find My Programs'!$C$15="Yes",'All Programs'!$G63&lt;&gt;"Closed")),1,0)</f>
        <v/>
      </c>
      <c r="B63">
        <f>IF(A63=1,IF('All Programs'!$B63="Support &amp; wellbeing",IF('All Programs'!$A63="Veterans Crisis Line",500000,0),1000000)+IF('All Programs'!$M63="Yes",200000,IF('All Programs'!$M63="No",0,100000))+N('All Programs'!$D63)*10000+IF('All Programs'!$Y63="Yes",0,500)+(500-ROW()),"")</f>
        <v/>
      </c>
      <c r="C63">
        <f>IF('All Programs'!$A63="","",'All Programs'!$A63)</f>
        <v/>
      </c>
      <c r="D63">
        <f>IF('All Programs'!$B63="","",'All Programs'!$B63)</f>
        <v/>
      </c>
      <c r="E63">
        <f>IF('All Programs'!$D63="","",'All Programs'!$D63)</f>
        <v/>
      </c>
      <c r="F63">
        <f>IF('All Programs'!$X63="","",'All Programs'!$X63)</f>
        <v/>
      </c>
      <c r="G63">
        <f>IF('All Programs'!$W63="","",'All Programs'!$W63)</f>
        <v/>
      </c>
      <c r="H63">
        <f>IF('All Programs'!$T63="","",'All Programs'!$T63)</f>
        <v/>
      </c>
      <c r="I63">
        <f>IF('All Programs'!$G63="","",'All Programs'!$G63)</f>
        <v/>
      </c>
      <c r="J63">
        <f>IF('All Programs'!$H63="","",'All Programs'!$H63)</f>
        <v/>
      </c>
      <c r="K63">
        <f>IF('All Programs'!$F63="","",'All Programs'!$F63)</f>
        <v/>
      </c>
      <c r="L63">
        <f>IF('All Programs'!$AB63="","",'All Programs'!$AB63)</f>
        <v/>
      </c>
      <c r="M63">
        <f>IF('All Programs'!$Y63="","",'All Programs'!$Y63)</f>
        <v/>
      </c>
      <c r="N63">
        <f>IF('All Programs'!$AQ63="","",'All Programs'!$AQ63)</f>
        <v/>
      </c>
    </row>
    <row r="64">
      <c r="A64">
        <f>IF(AND(OR('Find My Programs'!$C$5="Any",AND('Find My Programs'!$C$5="Veteran",'All Programs'!$O64&lt;&gt;"No"),AND('Find My Programs'!$C$5="Active duty / transitioning",'All Programs'!$N64&lt;&gt;"No"),AND('Find My Programs'!$C$5="Spouse / family / caregiver",'All Programs'!$P64&lt;&gt;"No")),OR('Find My Programs'!$C$6&lt;&gt;"No",'All Programs'!$J64&lt;&gt;"Yes"),OR('Find My Programs'!$C$7&lt;&gt;"No",'All Programs'!$K64&lt;&gt;"Yes"),OR('Find My Programs'!$C$8&lt;&gt;"No",'All Programs'!$L64&lt;&gt;"Yes"),OR('All Programs'!$M64="Yes",'All Programs'!$M64="Check",AND('Find My Programs'!$C$6&lt;&gt;"No",'All Programs'!$J64&lt;&gt;"No"),AND('Find My Programs'!$C$7&lt;&gt;"No",'All Programs'!$K64&lt;&gt;"No"),AND('Find My Programs'!$C$8&lt;&gt;"No",'All Programs'!$L64&lt;&gt;"No"),'Find My Programs'!$C$16="Yes"),OR('Find My Programs'!$C$9&lt;&gt;"No",'All Programs'!$R64&lt;&gt;"Yes"),OR('Find My Programs'!$C$10="Any",'All Programs'!$T64="Any",'All Programs'!$T64="Check",ISNUMBER(SEARCH('Find My Programs'!$C$10,'All Programs'!$T64))),OR('Find My Programs'!$C$11&lt;&gt;"No",'All Programs'!$U64&lt;&gt;"Yes"),OR('Find My Programs'!$C$12="Any",ISNUMBER(SEARCH("; "&amp;'Find My Programs'!$C$12&amp;";","; "&amp;'All Programs'!$C64&amp;";"))),OR('Find My Programs'!$C$13="Any",'All Programs'!$W64='Find My Programs'!$C$13,'All Programs'!$W64="Hybrid",'All Programs'!$W64="Check"),OR('Find My Programs'!$C$14="Yes",'All Programs'!$S64&lt;&gt;"Yes"),OR('Find My Programs'!$C$15="Yes",'All Programs'!$G64&lt;&gt;"Closed")),1,0)</f>
        <v/>
      </c>
      <c r="B64">
        <f>IF(A64=1,IF('All Programs'!$B64="Support &amp; wellbeing",IF('All Programs'!$A64="Veterans Crisis Line",500000,0),1000000)+IF('All Programs'!$M64="Yes",200000,IF('All Programs'!$M64="No",0,100000))+N('All Programs'!$D64)*10000+IF('All Programs'!$Y64="Yes",0,500)+(500-ROW()),"")</f>
        <v/>
      </c>
      <c r="C64">
        <f>IF('All Programs'!$A64="","",'All Programs'!$A64)</f>
        <v/>
      </c>
      <c r="D64">
        <f>IF('All Programs'!$B64="","",'All Programs'!$B64)</f>
        <v/>
      </c>
      <c r="E64">
        <f>IF('All Programs'!$D64="","",'All Programs'!$D64)</f>
        <v/>
      </c>
      <c r="F64">
        <f>IF('All Programs'!$X64="","",'All Programs'!$X64)</f>
        <v/>
      </c>
      <c r="G64">
        <f>IF('All Programs'!$W64="","",'All Programs'!$W64)</f>
        <v/>
      </c>
      <c r="H64">
        <f>IF('All Programs'!$T64="","",'All Programs'!$T64)</f>
        <v/>
      </c>
      <c r="I64">
        <f>IF('All Programs'!$G64="","",'All Programs'!$G64)</f>
        <v/>
      </c>
      <c r="J64">
        <f>IF('All Programs'!$H64="","",'All Programs'!$H64)</f>
        <v/>
      </c>
      <c r="K64">
        <f>IF('All Programs'!$F64="","",'All Programs'!$F64)</f>
        <v/>
      </c>
      <c r="L64">
        <f>IF('All Programs'!$AB64="","",'All Programs'!$AB64)</f>
        <v/>
      </c>
      <c r="M64">
        <f>IF('All Programs'!$Y64="","",'All Programs'!$Y64)</f>
        <v/>
      </c>
      <c r="N64">
        <f>IF('All Programs'!$AQ64="","",'All Programs'!$AQ64)</f>
        <v/>
      </c>
    </row>
    <row r="65">
      <c r="A65">
        <f>IF(AND(OR('Find My Programs'!$C$5="Any",AND('Find My Programs'!$C$5="Veteran",'All Programs'!$O65&lt;&gt;"No"),AND('Find My Programs'!$C$5="Active duty / transitioning",'All Programs'!$N65&lt;&gt;"No"),AND('Find My Programs'!$C$5="Spouse / family / caregiver",'All Programs'!$P65&lt;&gt;"No")),OR('Find My Programs'!$C$6&lt;&gt;"No",'All Programs'!$J65&lt;&gt;"Yes"),OR('Find My Programs'!$C$7&lt;&gt;"No",'All Programs'!$K65&lt;&gt;"Yes"),OR('Find My Programs'!$C$8&lt;&gt;"No",'All Programs'!$L65&lt;&gt;"Yes"),OR('All Programs'!$M65="Yes",'All Programs'!$M65="Check",AND('Find My Programs'!$C$6&lt;&gt;"No",'All Programs'!$J65&lt;&gt;"No"),AND('Find My Programs'!$C$7&lt;&gt;"No",'All Programs'!$K65&lt;&gt;"No"),AND('Find My Programs'!$C$8&lt;&gt;"No",'All Programs'!$L65&lt;&gt;"No"),'Find My Programs'!$C$16="Yes"),OR('Find My Programs'!$C$9&lt;&gt;"No",'All Programs'!$R65&lt;&gt;"Yes"),OR('Find My Programs'!$C$10="Any",'All Programs'!$T65="Any",'All Programs'!$T65="Check",ISNUMBER(SEARCH('Find My Programs'!$C$10,'All Programs'!$T65))),OR('Find My Programs'!$C$11&lt;&gt;"No",'All Programs'!$U65&lt;&gt;"Yes"),OR('Find My Programs'!$C$12="Any",ISNUMBER(SEARCH("; "&amp;'Find My Programs'!$C$12&amp;";","; "&amp;'All Programs'!$C65&amp;";"))),OR('Find My Programs'!$C$13="Any",'All Programs'!$W65='Find My Programs'!$C$13,'All Programs'!$W65="Hybrid",'All Programs'!$W65="Check"),OR('Find My Programs'!$C$14="Yes",'All Programs'!$S65&lt;&gt;"Yes"),OR('Find My Programs'!$C$15="Yes",'All Programs'!$G65&lt;&gt;"Closed")),1,0)</f>
        <v/>
      </c>
      <c r="B65">
        <f>IF(A65=1,IF('All Programs'!$B65="Support &amp; wellbeing",IF('All Programs'!$A65="Veterans Crisis Line",500000,0),1000000)+IF('All Programs'!$M65="Yes",200000,IF('All Programs'!$M65="No",0,100000))+N('All Programs'!$D65)*10000+IF('All Programs'!$Y65="Yes",0,500)+(500-ROW()),"")</f>
        <v/>
      </c>
      <c r="C65">
        <f>IF('All Programs'!$A65="","",'All Programs'!$A65)</f>
        <v/>
      </c>
      <c r="D65">
        <f>IF('All Programs'!$B65="","",'All Programs'!$B65)</f>
        <v/>
      </c>
      <c r="E65">
        <f>IF('All Programs'!$D65="","",'All Programs'!$D65)</f>
        <v/>
      </c>
      <c r="F65">
        <f>IF('All Programs'!$X65="","",'All Programs'!$X65)</f>
        <v/>
      </c>
      <c r="G65">
        <f>IF('All Programs'!$W65="","",'All Programs'!$W65)</f>
        <v/>
      </c>
      <c r="H65">
        <f>IF('All Programs'!$T65="","",'All Programs'!$T65)</f>
        <v/>
      </c>
      <c r="I65">
        <f>IF('All Programs'!$G65="","",'All Programs'!$G65)</f>
        <v/>
      </c>
      <c r="J65">
        <f>IF('All Programs'!$H65="","",'All Programs'!$H65)</f>
        <v/>
      </c>
      <c r="K65">
        <f>IF('All Programs'!$F65="","",'All Programs'!$F65)</f>
        <v/>
      </c>
      <c r="L65">
        <f>IF('All Programs'!$AB65="","",'All Programs'!$AB65)</f>
        <v/>
      </c>
      <c r="M65">
        <f>IF('All Programs'!$Y65="","",'All Programs'!$Y65)</f>
        <v/>
      </c>
      <c r="N65">
        <f>IF('All Programs'!$AQ65="","",'All Programs'!$AQ65)</f>
        <v/>
      </c>
    </row>
    <row r="66">
      <c r="A66">
        <f>IF(AND(OR('Find My Programs'!$C$5="Any",AND('Find My Programs'!$C$5="Veteran",'All Programs'!$O66&lt;&gt;"No"),AND('Find My Programs'!$C$5="Active duty / transitioning",'All Programs'!$N66&lt;&gt;"No"),AND('Find My Programs'!$C$5="Spouse / family / caregiver",'All Programs'!$P66&lt;&gt;"No")),OR('Find My Programs'!$C$6&lt;&gt;"No",'All Programs'!$J66&lt;&gt;"Yes"),OR('Find My Programs'!$C$7&lt;&gt;"No",'All Programs'!$K66&lt;&gt;"Yes"),OR('Find My Programs'!$C$8&lt;&gt;"No",'All Programs'!$L66&lt;&gt;"Yes"),OR('All Programs'!$M66="Yes",'All Programs'!$M66="Check",AND('Find My Programs'!$C$6&lt;&gt;"No",'All Programs'!$J66&lt;&gt;"No"),AND('Find My Programs'!$C$7&lt;&gt;"No",'All Programs'!$K66&lt;&gt;"No"),AND('Find My Programs'!$C$8&lt;&gt;"No",'All Programs'!$L66&lt;&gt;"No"),'Find My Programs'!$C$16="Yes"),OR('Find My Programs'!$C$9&lt;&gt;"No",'All Programs'!$R66&lt;&gt;"Yes"),OR('Find My Programs'!$C$10="Any",'All Programs'!$T66="Any",'All Programs'!$T66="Check",ISNUMBER(SEARCH('Find My Programs'!$C$10,'All Programs'!$T66))),OR('Find My Programs'!$C$11&lt;&gt;"No",'All Programs'!$U66&lt;&gt;"Yes"),OR('Find My Programs'!$C$12="Any",ISNUMBER(SEARCH("; "&amp;'Find My Programs'!$C$12&amp;";","; "&amp;'All Programs'!$C66&amp;";"))),OR('Find My Programs'!$C$13="Any",'All Programs'!$W66='Find My Programs'!$C$13,'All Programs'!$W66="Hybrid",'All Programs'!$W66="Check"),OR('Find My Programs'!$C$14="Yes",'All Programs'!$S66&lt;&gt;"Yes"),OR('Find My Programs'!$C$15="Yes",'All Programs'!$G66&lt;&gt;"Closed")),1,0)</f>
        <v/>
      </c>
      <c r="B66">
        <f>IF(A66=1,IF('All Programs'!$B66="Support &amp; wellbeing",IF('All Programs'!$A66="Veterans Crisis Line",500000,0),1000000)+IF('All Programs'!$M66="Yes",200000,IF('All Programs'!$M66="No",0,100000))+N('All Programs'!$D66)*10000+IF('All Programs'!$Y66="Yes",0,500)+(500-ROW()),"")</f>
        <v/>
      </c>
      <c r="C66">
        <f>IF('All Programs'!$A66="","",'All Programs'!$A66)</f>
        <v/>
      </c>
      <c r="D66">
        <f>IF('All Programs'!$B66="","",'All Programs'!$B66)</f>
        <v/>
      </c>
      <c r="E66">
        <f>IF('All Programs'!$D66="","",'All Programs'!$D66)</f>
        <v/>
      </c>
      <c r="F66">
        <f>IF('All Programs'!$X66="","",'All Programs'!$X66)</f>
        <v/>
      </c>
      <c r="G66">
        <f>IF('All Programs'!$W66="","",'All Programs'!$W66)</f>
        <v/>
      </c>
      <c r="H66">
        <f>IF('All Programs'!$T66="","",'All Programs'!$T66)</f>
        <v/>
      </c>
      <c r="I66">
        <f>IF('All Programs'!$G66="","",'All Programs'!$G66)</f>
        <v/>
      </c>
      <c r="J66">
        <f>IF('All Programs'!$H66="","",'All Programs'!$H66)</f>
        <v/>
      </c>
      <c r="K66">
        <f>IF('All Programs'!$F66="","",'All Programs'!$F66)</f>
        <v/>
      </c>
      <c r="L66">
        <f>IF('All Programs'!$AB66="","",'All Programs'!$AB66)</f>
        <v/>
      </c>
      <c r="M66">
        <f>IF('All Programs'!$Y66="","",'All Programs'!$Y66)</f>
        <v/>
      </c>
      <c r="N66">
        <f>IF('All Programs'!$AQ66="","",'All Programs'!$AQ66)</f>
        <v/>
      </c>
    </row>
    <row r="67">
      <c r="A67">
        <f>IF(AND(OR('Find My Programs'!$C$5="Any",AND('Find My Programs'!$C$5="Veteran",'All Programs'!$O67&lt;&gt;"No"),AND('Find My Programs'!$C$5="Active duty / transitioning",'All Programs'!$N67&lt;&gt;"No"),AND('Find My Programs'!$C$5="Spouse / family / caregiver",'All Programs'!$P67&lt;&gt;"No")),OR('Find My Programs'!$C$6&lt;&gt;"No",'All Programs'!$J67&lt;&gt;"Yes"),OR('Find My Programs'!$C$7&lt;&gt;"No",'All Programs'!$K67&lt;&gt;"Yes"),OR('Find My Programs'!$C$8&lt;&gt;"No",'All Programs'!$L67&lt;&gt;"Yes"),OR('All Programs'!$M67="Yes",'All Programs'!$M67="Check",AND('Find My Programs'!$C$6&lt;&gt;"No",'All Programs'!$J67&lt;&gt;"No"),AND('Find My Programs'!$C$7&lt;&gt;"No",'All Programs'!$K67&lt;&gt;"No"),AND('Find My Programs'!$C$8&lt;&gt;"No",'All Programs'!$L67&lt;&gt;"No"),'Find My Programs'!$C$16="Yes"),OR('Find My Programs'!$C$9&lt;&gt;"No",'All Programs'!$R67&lt;&gt;"Yes"),OR('Find My Programs'!$C$10="Any",'All Programs'!$T67="Any",'All Programs'!$T67="Check",ISNUMBER(SEARCH('Find My Programs'!$C$10,'All Programs'!$T67))),OR('Find My Programs'!$C$11&lt;&gt;"No",'All Programs'!$U67&lt;&gt;"Yes"),OR('Find My Programs'!$C$12="Any",ISNUMBER(SEARCH("; "&amp;'Find My Programs'!$C$12&amp;";","; "&amp;'All Programs'!$C67&amp;";"))),OR('Find My Programs'!$C$13="Any",'All Programs'!$W67='Find My Programs'!$C$13,'All Programs'!$W67="Hybrid",'All Programs'!$W67="Check"),OR('Find My Programs'!$C$14="Yes",'All Programs'!$S67&lt;&gt;"Yes"),OR('Find My Programs'!$C$15="Yes",'All Programs'!$G67&lt;&gt;"Closed")),1,0)</f>
        <v/>
      </c>
      <c r="B67">
        <f>IF(A67=1,IF('All Programs'!$B67="Support &amp; wellbeing",IF('All Programs'!$A67="Veterans Crisis Line",500000,0),1000000)+IF('All Programs'!$M67="Yes",200000,IF('All Programs'!$M67="No",0,100000))+N('All Programs'!$D67)*10000+IF('All Programs'!$Y67="Yes",0,500)+(500-ROW()),"")</f>
        <v/>
      </c>
      <c r="C67">
        <f>IF('All Programs'!$A67="","",'All Programs'!$A67)</f>
        <v/>
      </c>
      <c r="D67">
        <f>IF('All Programs'!$B67="","",'All Programs'!$B67)</f>
        <v/>
      </c>
      <c r="E67">
        <f>IF('All Programs'!$D67="","",'All Programs'!$D67)</f>
        <v/>
      </c>
      <c r="F67">
        <f>IF('All Programs'!$X67="","",'All Programs'!$X67)</f>
        <v/>
      </c>
      <c r="G67">
        <f>IF('All Programs'!$W67="","",'All Programs'!$W67)</f>
        <v/>
      </c>
      <c r="H67">
        <f>IF('All Programs'!$T67="","",'All Programs'!$T67)</f>
        <v/>
      </c>
      <c r="I67">
        <f>IF('All Programs'!$G67="","",'All Programs'!$G67)</f>
        <v/>
      </c>
      <c r="J67">
        <f>IF('All Programs'!$H67="","",'All Programs'!$H67)</f>
        <v/>
      </c>
      <c r="K67">
        <f>IF('All Programs'!$F67="","",'All Programs'!$F67)</f>
        <v/>
      </c>
      <c r="L67">
        <f>IF('All Programs'!$AB67="","",'All Programs'!$AB67)</f>
        <v/>
      </c>
      <c r="M67">
        <f>IF('All Programs'!$Y67="","",'All Programs'!$Y67)</f>
        <v/>
      </c>
      <c r="N67">
        <f>IF('All Programs'!$AQ67="","",'All Programs'!$AQ67)</f>
        <v/>
      </c>
    </row>
    <row r="68">
      <c r="A68">
        <f>IF(AND(OR('Find My Programs'!$C$5="Any",AND('Find My Programs'!$C$5="Veteran",'All Programs'!$O68&lt;&gt;"No"),AND('Find My Programs'!$C$5="Active duty / transitioning",'All Programs'!$N68&lt;&gt;"No"),AND('Find My Programs'!$C$5="Spouse / family / caregiver",'All Programs'!$P68&lt;&gt;"No")),OR('Find My Programs'!$C$6&lt;&gt;"No",'All Programs'!$J68&lt;&gt;"Yes"),OR('Find My Programs'!$C$7&lt;&gt;"No",'All Programs'!$K68&lt;&gt;"Yes"),OR('Find My Programs'!$C$8&lt;&gt;"No",'All Programs'!$L68&lt;&gt;"Yes"),OR('All Programs'!$M68="Yes",'All Programs'!$M68="Check",AND('Find My Programs'!$C$6&lt;&gt;"No",'All Programs'!$J68&lt;&gt;"No"),AND('Find My Programs'!$C$7&lt;&gt;"No",'All Programs'!$K68&lt;&gt;"No"),AND('Find My Programs'!$C$8&lt;&gt;"No",'All Programs'!$L68&lt;&gt;"No"),'Find My Programs'!$C$16="Yes"),OR('Find My Programs'!$C$9&lt;&gt;"No",'All Programs'!$R68&lt;&gt;"Yes"),OR('Find My Programs'!$C$10="Any",'All Programs'!$T68="Any",'All Programs'!$T68="Check",ISNUMBER(SEARCH('Find My Programs'!$C$10,'All Programs'!$T68))),OR('Find My Programs'!$C$11&lt;&gt;"No",'All Programs'!$U68&lt;&gt;"Yes"),OR('Find My Programs'!$C$12="Any",ISNUMBER(SEARCH("; "&amp;'Find My Programs'!$C$12&amp;";","; "&amp;'All Programs'!$C68&amp;";"))),OR('Find My Programs'!$C$13="Any",'All Programs'!$W68='Find My Programs'!$C$13,'All Programs'!$W68="Hybrid",'All Programs'!$W68="Check"),OR('Find My Programs'!$C$14="Yes",'All Programs'!$S68&lt;&gt;"Yes"),OR('Find My Programs'!$C$15="Yes",'All Programs'!$G68&lt;&gt;"Closed")),1,0)</f>
        <v/>
      </c>
      <c r="B68">
        <f>IF(A68=1,IF('All Programs'!$B68="Support &amp; wellbeing",IF('All Programs'!$A68="Veterans Crisis Line",500000,0),1000000)+IF('All Programs'!$M68="Yes",200000,IF('All Programs'!$M68="No",0,100000))+N('All Programs'!$D68)*10000+IF('All Programs'!$Y68="Yes",0,500)+(500-ROW()),"")</f>
        <v/>
      </c>
      <c r="C68">
        <f>IF('All Programs'!$A68="","",'All Programs'!$A68)</f>
        <v/>
      </c>
      <c r="D68">
        <f>IF('All Programs'!$B68="","",'All Programs'!$B68)</f>
        <v/>
      </c>
      <c r="E68">
        <f>IF('All Programs'!$D68="","",'All Programs'!$D68)</f>
        <v/>
      </c>
      <c r="F68">
        <f>IF('All Programs'!$X68="","",'All Programs'!$X68)</f>
        <v/>
      </c>
      <c r="G68">
        <f>IF('All Programs'!$W68="","",'All Programs'!$W68)</f>
        <v/>
      </c>
      <c r="H68">
        <f>IF('All Programs'!$T68="","",'All Programs'!$T68)</f>
        <v/>
      </c>
      <c r="I68">
        <f>IF('All Programs'!$G68="","",'All Programs'!$G68)</f>
        <v/>
      </c>
      <c r="J68">
        <f>IF('All Programs'!$H68="","",'All Programs'!$H68)</f>
        <v/>
      </c>
      <c r="K68">
        <f>IF('All Programs'!$F68="","",'All Programs'!$F68)</f>
        <v/>
      </c>
      <c r="L68">
        <f>IF('All Programs'!$AB68="","",'All Programs'!$AB68)</f>
        <v/>
      </c>
      <c r="M68">
        <f>IF('All Programs'!$Y68="","",'All Programs'!$Y68)</f>
        <v/>
      </c>
      <c r="N68">
        <f>IF('All Programs'!$AQ68="","",'All Programs'!$AQ68)</f>
        <v/>
      </c>
    </row>
    <row r="69">
      <c r="A69">
        <f>IF(AND(OR('Find My Programs'!$C$5="Any",AND('Find My Programs'!$C$5="Veteran",'All Programs'!$O69&lt;&gt;"No"),AND('Find My Programs'!$C$5="Active duty / transitioning",'All Programs'!$N69&lt;&gt;"No"),AND('Find My Programs'!$C$5="Spouse / family / caregiver",'All Programs'!$P69&lt;&gt;"No")),OR('Find My Programs'!$C$6&lt;&gt;"No",'All Programs'!$J69&lt;&gt;"Yes"),OR('Find My Programs'!$C$7&lt;&gt;"No",'All Programs'!$K69&lt;&gt;"Yes"),OR('Find My Programs'!$C$8&lt;&gt;"No",'All Programs'!$L69&lt;&gt;"Yes"),OR('All Programs'!$M69="Yes",'All Programs'!$M69="Check",AND('Find My Programs'!$C$6&lt;&gt;"No",'All Programs'!$J69&lt;&gt;"No"),AND('Find My Programs'!$C$7&lt;&gt;"No",'All Programs'!$K69&lt;&gt;"No"),AND('Find My Programs'!$C$8&lt;&gt;"No",'All Programs'!$L69&lt;&gt;"No"),'Find My Programs'!$C$16="Yes"),OR('Find My Programs'!$C$9&lt;&gt;"No",'All Programs'!$R69&lt;&gt;"Yes"),OR('Find My Programs'!$C$10="Any",'All Programs'!$T69="Any",'All Programs'!$T69="Check",ISNUMBER(SEARCH('Find My Programs'!$C$10,'All Programs'!$T69))),OR('Find My Programs'!$C$11&lt;&gt;"No",'All Programs'!$U69&lt;&gt;"Yes"),OR('Find My Programs'!$C$12="Any",ISNUMBER(SEARCH("; "&amp;'Find My Programs'!$C$12&amp;";","; "&amp;'All Programs'!$C69&amp;";"))),OR('Find My Programs'!$C$13="Any",'All Programs'!$W69='Find My Programs'!$C$13,'All Programs'!$W69="Hybrid",'All Programs'!$W69="Check"),OR('Find My Programs'!$C$14="Yes",'All Programs'!$S69&lt;&gt;"Yes"),OR('Find My Programs'!$C$15="Yes",'All Programs'!$G69&lt;&gt;"Closed")),1,0)</f>
        <v/>
      </c>
      <c r="B69">
        <f>IF(A69=1,IF('All Programs'!$B69="Support &amp; wellbeing",IF('All Programs'!$A69="Veterans Crisis Line",500000,0),1000000)+IF('All Programs'!$M69="Yes",200000,IF('All Programs'!$M69="No",0,100000))+N('All Programs'!$D69)*10000+IF('All Programs'!$Y69="Yes",0,500)+(500-ROW()),"")</f>
        <v/>
      </c>
      <c r="C69">
        <f>IF('All Programs'!$A69="","",'All Programs'!$A69)</f>
        <v/>
      </c>
      <c r="D69">
        <f>IF('All Programs'!$B69="","",'All Programs'!$B69)</f>
        <v/>
      </c>
      <c r="E69">
        <f>IF('All Programs'!$D69="","",'All Programs'!$D69)</f>
        <v/>
      </c>
      <c r="F69">
        <f>IF('All Programs'!$X69="","",'All Programs'!$X69)</f>
        <v/>
      </c>
      <c r="G69">
        <f>IF('All Programs'!$W69="","",'All Programs'!$W69)</f>
        <v/>
      </c>
      <c r="H69">
        <f>IF('All Programs'!$T69="","",'All Programs'!$T69)</f>
        <v/>
      </c>
      <c r="I69">
        <f>IF('All Programs'!$G69="","",'All Programs'!$G69)</f>
        <v/>
      </c>
      <c r="J69">
        <f>IF('All Programs'!$H69="","",'All Programs'!$H69)</f>
        <v/>
      </c>
      <c r="K69">
        <f>IF('All Programs'!$F69="","",'All Programs'!$F69)</f>
        <v/>
      </c>
      <c r="L69">
        <f>IF('All Programs'!$AB69="","",'All Programs'!$AB69)</f>
        <v/>
      </c>
      <c r="M69">
        <f>IF('All Programs'!$Y69="","",'All Programs'!$Y69)</f>
        <v/>
      </c>
      <c r="N69">
        <f>IF('All Programs'!$AQ69="","",'All Programs'!$AQ69)</f>
        <v/>
      </c>
    </row>
    <row r="70">
      <c r="A70">
        <f>IF(AND(OR('Find My Programs'!$C$5="Any",AND('Find My Programs'!$C$5="Veteran",'All Programs'!$O70&lt;&gt;"No"),AND('Find My Programs'!$C$5="Active duty / transitioning",'All Programs'!$N70&lt;&gt;"No"),AND('Find My Programs'!$C$5="Spouse / family / caregiver",'All Programs'!$P70&lt;&gt;"No")),OR('Find My Programs'!$C$6&lt;&gt;"No",'All Programs'!$J70&lt;&gt;"Yes"),OR('Find My Programs'!$C$7&lt;&gt;"No",'All Programs'!$K70&lt;&gt;"Yes"),OR('Find My Programs'!$C$8&lt;&gt;"No",'All Programs'!$L70&lt;&gt;"Yes"),OR('All Programs'!$M70="Yes",'All Programs'!$M70="Check",AND('Find My Programs'!$C$6&lt;&gt;"No",'All Programs'!$J70&lt;&gt;"No"),AND('Find My Programs'!$C$7&lt;&gt;"No",'All Programs'!$K70&lt;&gt;"No"),AND('Find My Programs'!$C$8&lt;&gt;"No",'All Programs'!$L70&lt;&gt;"No"),'Find My Programs'!$C$16="Yes"),OR('Find My Programs'!$C$9&lt;&gt;"No",'All Programs'!$R70&lt;&gt;"Yes"),OR('Find My Programs'!$C$10="Any",'All Programs'!$T70="Any",'All Programs'!$T70="Check",ISNUMBER(SEARCH('Find My Programs'!$C$10,'All Programs'!$T70))),OR('Find My Programs'!$C$11&lt;&gt;"No",'All Programs'!$U70&lt;&gt;"Yes"),OR('Find My Programs'!$C$12="Any",ISNUMBER(SEARCH("; "&amp;'Find My Programs'!$C$12&amp;";","; "&amp;'All Programs'!$C70&amp;";"))),OR('Find My Programs'!$C$13="Any",'All Programs'!$W70='Find My Programs'!$C$13,'All Programs'!$W70="Hybrid",'All Programs'!$W70="Check"),OR('Find My Programs'!$C$14="Yes",'All Programs'!$S70&lt;&gt;"Yes"),OR('Find My Programs'!$C$15="Yes",'All Programs'!$G70&lt;&gt;"Closed")),1,0)</f>
        <v/>
      </c>
      <c r="B70">
        <f>IF(A70=1,IF('All Programs'!$B70="Support &amp; wellbeing",IF('All Programs'!$A70="Veterans Crisis Line",500000,0),1000000)+IF('All Programs'!$M70="Yes",200000,IF('All Programs'!$M70="No",0,100000))+N('All Programs'!$D70)*10000+IF('All Programs'!$Y70="Yes",0,500)+(500-ROW()),"")</f>
        <v/>
      </c>
      <c r="C70">
        <f>IF('All Programs'!$A70="","",'All Programs'!$A70)</f>
        <v/>
      </c>
      <c r="D70">
        <f>IF('All Programs'!$B70="","",'All Programs'!$B70)</f>
        <v/>
      </c>
      <c r="E70">
        <f>IF('All Programs'!$D70="","",'All Programs'!$D70)</f>
        <v/>
      </c>
      <c r="F70">
        <f>IF('All Programs'!$X70="","",'All Programs'!$X70)</f>
        <v/>
      </c>
      <c r="G70">
        <f>IF('All Programs'!$W70="","",'All Programs'!$W70)</f>
        <v/>
      </c>
      <c r="H70">
        <f>IF('All Programs'!$T70="","",'All Programs'!$T70)</f>
        <v/>
      </c>
      <c r="I70">
        <f>IF('All Programs'!$G70="","",'All Programs'!$G70)</f>
        <v/>
      </c>
      <c r="J70">
        <f>IF('All Programs'!$H70="","",'All Programs'!$H70)</f>
        <v/>
      </c>
      <c r="K70">
        <f>IF('All Programs'!$F70="","",'All Programs'!$F70)</f>
        <v/>
      </c>
      <c r="L70">
        <f>IF('All Programs'!$AB70="","",'All Programs'!$AB70)</f>
        <v/>
      </c>
      <c r="M70">
        <f>IF('All Programs'!$Y70="","",'All Programs'!$Y70)</f>
        <v/>
      </c>
      <c r="N70">
        <f>IF('All Programs'!$AQ70="","",'All Programs'!$AQ70)</f>
        <v/>
      </c>
    </row>
    <row r="71">
      <c r="A71">
        <f>IF(AND(OR('Find My Programs'!$C$5="Any",AND('Find My Programs'!$C$5="Veteran",'All Programs'!$O71&lt;&gt;"No"),AND('Find My Programs'!$C$5="Active duty / transitioning",'All Programs'!$N71&lt;&gt;"No"),AND('Find My Programs'!$C$5="Spouse / family / caregiver",'All Programs'!$P71&lt;&gt;"No")),OR('Find My Programs'!$C$6&lt;&gt;"No",'All Programs'!$J71&lt;&gt;"Yes"),OR('Find My Programs'!$C$7&lt;&gt;"No",'All Programs'!$K71&lt;&gt;"Yes"),OR('Find My Programs'!$C$8&lt;&gt;"No",'All Programs'!$L71&lt;&gt;"Yes"),OR('All Programs'!$M71="Yes",'All Programs'!$M71="Check",AND('Find My Programs'!$C$6&lt;&gt;"No",'All Programs'!$J71&lt;&gt;"No"),AND('Find My Programs'!$C$7&lt;&gt;"No",'All Programs'!$K71&lt;&gt;"No"),AND('Find My Programs'!$C$8&lt;&gt;"No",'All Programs'!$L71&lt;&gt;"No"),'Find My Programs'!$C$16="Yes"),OR('Find My Programs'!$C$9&lt;&gt;"No",'All Programs'!$R71&lt;&gt;"Yes"),OR('Find My Programs'!$C$10="Any",'All Programs'!$T71="Any",'All Programs'!$T71="Check",ISNUMBER(SEARCH('Find My Programs'!$C$10,'All Programs'!$T71))),OR('Find My Programs'!$C$11&lt;&gt;"No",'All Programs'!$U71&lt;&gt;"Yes"),OR('Find My Programs'!$C$12="Any",ISNUMBER(SEARCH("; "&amp;'Find My Programs'!$C$12&amp;";","; "&amp;'All Programs'!$C71&amp;";"))),OR('Find My Programs'!$C$13="Any",'All Programs'!$W71='Find My Programs'!$C$13,'All Programs'!$W71="Hybrid",'All Programs'!$W71="Check"),OR('Find My Programs'!$C$14="Yes",'All Programs'!$S71&lt;&gt;"Yes"),OR('Find My Programs'!$C$15="Yes",'All Programs'!$G71&lt;&gt;"Closed")),1,0)</f>
        <v/>
      </c>
      <c r="B71">
        <f>IF(A71=1,IF('All Programs'!$B71="Support &amp; wellbeing",IF('All Programs'!$A71="Veterans Crisis Line",500000,0),1000000)+IF('All Programs'!$M71="Yes",200000,IF('All Programs'!$M71="No",0,100000))+N('All Programs'!$D71)*10000+IF('All Programs'!$Y71="Yes",0,500)+(500-ROW()),"")</f>
        <v/>
      </c>
      <c r="C71">
        <f>IF('All Programs'!$A71="","",'All Programs'!$A71)</f>
        <v/>
      </c>
      <c r="D71">
        <f>IF('All Programs'!$B71="","",'All Programs'!$B71)</f>
        <v/>
      </c>
      <c r="E71">
        <f>IF('All Programs'!$D71="","",'All Programs'!$D71)</f>
        <v/>
      </c>
      <c r="F71">
        <f>IF('All Programs'!$X71="","",'All Programs'!$X71)</f>
        <v/>
      </c>
      <c r="G71">
        <f>IF('All Programs'!$W71="","",'All Programs'!$W71)</f>
        <v/>
      </c>
      <c r="H71">
        <f>IF('All Programs'!$T71="","",'All Programs'!$T71)</f>
        <v/>
      </c>
      <c r="I71">
        <f>IF('All Programs'!$G71="","",'All Programs'!$G71)</f>
        <v/>
      </c>
      <c r="J71">
        <f>IF('All Programs'!$H71="","",'All Programs'!$H71)</f>
        <v/>
      </c>
      <c r="K71">
        <f>IF('All Programs'!$F71="","",'All Programs'!$F71)</f>
        <v/>
      </c>
      <c r="L71">
        <f>IF('All Programs'!$AB71="","",'All Programs'!$AB71)</f>
        <v/>
      </c>
      <c r="M71">
        <f>IF('All Programs'!$Y71="","",'All Programs'!$Y71)</f>
        <v/>
      </c>
      <c r="N71">
        <f>IF('All Programs'!$AQ71="","",'All Programs'!$AQ71)</f>
        <v/>
      </c>
    </row>
    <row r="72">
      <c r="A72">
        <f>IF(AND(OR('Find My Programs'!$C$5="Any",AND('Find My Programs'!$C$5="Veteran",'All Programs'!$O72&lt;&gt;"No"),AND('Find My Programs'!$C$5="Active duty / transitioning",'All Programs'!$N72&lt;&gt;"No"),AND('Find My Programs'!$C$5="Spouse / family / caregiver",'All Programs'!$P72&lt;&gt;"No")),OR('Find My Programs'!$C$6&lt;&gt;"No",'All Programs'!$J72&lt;&gt;"Yes"),OR('Find My Programs'!$C$7&lt;&gt;"No",'All Programs'!$K72&lt;&gt;"Yes"),OR('Find My Programs'!$C$8&lt;&gt;"No",'All Programs'!$L72&lt;&gt;"Yes"),OR('All Programs'!$M72="Yes",'All Programs'!$M72="Check",AND('Find My Programs'!$C$6&lt;&gt;"No",'All Programs'!$J72&lt;&gt;"No"),AND('Find My Programs'!$C$7&lt;&gt;"No",'All Programs'!$K72&lt;&gt;"No"),AND('Find My Programs'!$C$8&lt;&gt;"No",'All Programs'!$L72&lt;&gt;"No"),'Find My Programs'!$C$16="Yes"),OR('Find My Programs'!$C$9&lt;&gt;"No",'All Programs'!$R72&lt;&gt;"Yes"),OR('Find My Programs'!$C$10="Any",'All Programs'!$T72="Any",'All Programs'!$T72="Check",ISNUMBER(SEARCH('Find My Programs'!$C$10,'All Programs'!$T72))),OR('Find My Programs'!$C$11&lt;&gt;"No",'All Programs'!$U72&lt;&gt;"Yes"),OR('Find My Programs'!$C$12="Any",ISNUMBER(SEARCH("; "&amp;'Find My Programs'!$C$12&amp;";","; "&amp;'All Programs'!$C72&amp;";"))),OR('Find My Programs'!$C$13="Any",'All Programs'!$W72='Find My Programs'!$C$13,'All Programs'!$W72="Hybrid",'All Programs'!$W72="Check"),OR('Find My Programs'!$C$14="Yes",'All Programs'!$S72&lt;&gt;"Yes"),OR('Find My Programs'!$C$15="Yes",'All Programs'!$G72&lt;&gt;"Closed")),1,0)</f>
        <v/>
      </c>
      <c r="B72">
        <f>IF(A72=1,IF('All Programs'!$B72="Support &amp; wellbeing",IF('All Programs'!$A72="Veterans Crisis Line",500000,0),1000000)+IF('All Programs'!$M72="Yes",200000,IF('All Programs'!$M72="No",0,100000))+N('All Programs'!$D72)*10000+IF('All Programs'!$Y72="Yes",0,500)+(500-ROW()),"")</f>
        <v/>
      </c>
      <c r="C72">
        <f>IF('All Programs'!$A72="","",'All Programs'!$A72)</f>
        <v/>
      </c>
      <c r="D72">
        <f>IF('All Programs'!$B72="","",'All Programs'!$B72)</f>
        <v/>
      </c>
      <c r="E72">
        <f>IF('All Programs'!$D72="","",'All Programs'!$D72)</f>
        <v/>
      </c>
      <c r="F72">
        <f>IF('All Programs'!$X72="","",'All Programs'!$X72)</f>
        <v/>
      </c>
      <c r="G72">
        <f>IF('All Programs'!$W72="","",'All Programs'!$W72)</f>
        <v/>
      </c>
      <c r="H72">
        <f>IF('All Programs'!$T72="","",'All Programs'!$T72)</f>
        <v/>
      </c>
      <c r="I72">
        <f>IF('All Programs'!$G72="","",'All Programs'!$G72)</f>
        <v/>
      </c>
      <c r="J72">
        <f>IF('All Programs'!$H72="","",'All Programs'!$H72)</f>
        <v/>
      </c>
      <c r="K72">
        <f>IF('All Programs'!$F72="","",'All Programs'!$F72)</f>
        <v/>
      </c>
      <c r="L72">
        <f>IF('All Programs'!$AB72="","",'All Programs'!$AB72)</f>
        <v/>
      </c>
      <c r="M72">
        <f>IF('All Programs'!$Y72="","",'All Programs'!$Y72)</f>
        <v/>
      </c>
      <c r="N72">
        <f>IF('All Programs'!$AQ72="","",'All Programs'!$AQ72)</f>
        <v/>
      </c>
    </row>
    <row r="73">
      <c r="A73">
        <f>IF(AND(OR('Find My Programs'!$C$5="Any",AND('Find My Programs'!$C$5="Veteran",'All Programs'!$O73&lt;&gt;"No"),AND('Find My Programs'!$C$5="Active duty / transitioning",'All Programs'!$N73&lt;&gt;"No"),AND('Find My Programs'!$C$5="Spouse / family / caregiver",'All Programs'!$P73&lt;&gt;"No")),OR('Find My Programs'!$C$6&lt;&gt;"No",'All Programs'!$J73&lt;&gt;"Yes"),OR('Find My Programs'!$C$7&lt;&gt;"No",'All Programs'!$K73&lt;&gt;"Yes"),OR('Find My Programs'!$C$8&lt;&gt;"No",'All Programs'!$L73&lt;&gt;"Yes"),OR('All Programs'!$M73="Yes",'All Programs'!$M73="Check",AND('Find My Programs'!$C$6&lt;&gt;"No",'All Programs'!$J73&lt;&gt;"No"),AND('Find My Programs'!$C$7&lt;&gt;"No",'All Programs'!$K73&lt;&gt;"No"),AND('Find My Programs'!$C$8&lt;&gt;"No",'All Programs'!$L73&lt;&gt;"No"),'Find My Programs'!$C$16="Yes"),OR('Find My Programs'!$C$9&lt;&gt;"No",'All Programs'!$R73&lt;&gt;"Yes"),OR('Find My Programs'!$C$10="Any",'All Programs'!$T73="Any",'All Programs'!$T73="Check",ISNUMBER(SEARCH('Find My Programs'!$C$10,'All Programs'!$T73))),OR('Find My Programs'!$C$11&lt;&gt;"No",'All Programs'!$U73&lt;&gt;"Yes"),OR('Find My Programs'!$C$12="Any",ISNUMBER(SEARCH("; "&amp;'Find My Programs'!$C$12&amp;";","; "&amp;'All Programs'!$C73&amp;";"))),OR('Find My Programs'!$C$13="Any",'All Programs'!$W73='Find My Programs'!$C$13,'All Programs'!$W73="Hybrid",'All Programs'!$W73="Check"),OR('Find My Programs'!$C$14="Yes",'All Programs'!$S73&lt;&gt;"Yes"),OR('Find My Programs'!$C$15="Yes",'All Programs'!$G73&lt;&gt;"Closed")),1,0)</f>
        <v/>
      </c>
      <c r="B73">
        <f>IF(A73=1,IF('All Programs'!$B73="Support &amp; wellbeing",IF('All Programs'!$A73="Veterans Crisis Line",500000,0),1000000)+IF('All Programs'!$M73="Yes",200000,IF('All Programs'!$M73="No",0,100000))+N('All Programs'!$D73)*10000+IF('All Programs'!$Y73="Yes",0,500)+(500-ROW()),"")</f>
        <v/>
      </c>
      <c r="C73">
        <f>IF('All Programs'!$A73="","",'All Programs'!$A73)</f>
        <v/>
      </c>
      <c r="D73">
        <f>IF('All Programs'!$B73="","",'All Programs'!$B73)</f>
        <v/>
      </c>
      <c r="E73">
        <f>IF('All Programs'!$D73="","",'All Programs'!$D73)</f>
        <v/>
      </c>
      <c r="F73">
        <f>IF('All Programs'!$X73="","",'All Programs'!$X73)</f>
        <v/>
      </c>
      <c r="G73">
        <f>IF('All Programs'!$W73="","",'All Programs'!$W73)</f>
        <v/>
      </c>
      <c r="H73">
        <f>IF('All Programs'!$T73="","",'All Programs'!$T73)</f>
        <v/>
      </c>
      <c r="I73">
        <f>IF('All Programs'!$G73="","",'All Programs'!$G73)</f>
        <v/>
      </c>
      <c r="J73">
        <f>IF('All Programs'!$H73="","",'All Programs'!$H73)</f>
        <v/>
      </c>
      <c r="K73">
        <f>IF('All Programs'!$F73="","",'All Programs'!$F73)</f>
        <v/>
      </c>
      <c r="L73">
        <f>IF('All Programs'!$AB73="","",'All Programs'!$AB73)</f>
        <v/>
      </c>
      <c r="M73">
        <f>IF('All Programs'!$Y73="","",'All Programs'!$Y73)</f>
        <v/>
      </c>
      <c r="N73">
        <f>IF('All Programs'!$AQ73="","",'All Programs'!$AQ73)</f>
        <v/>
      </c>
    </row>
    <row r="74">
      <c r="A74">
        <f>IF(AND(OR('Find My Programs'!$C$5="Any",AND('Find My Programs'!$C$5="Veteran",'All Programs'!$O74&lt;&gt;"No"),AND('Find My Programs'!$C$5="Active duty / transitioning",'All Programs'!$N74&lt;&gt;"No"),AND('Find My Programs'!$C$5="Spouse / family / caregiver",'All Programs'!$P74&lt;&gt;"No")),OR('Find My Programs'!$C$6&lt;&gt;"No",'All Programs'!$J74&lt;&gt;"Yes"),OR('Find My Programs'!$C$7&lt;&gt;"No",'All Programs'!$K74&lt;&gt;"Yes"),OR('Find My Programs'!$C$8&lt;&gt;"No",'All Programs'!$L74&lt;&gt;"Yes"),OR('All Programs'!$M74="Yes",'All Programs'!$M74="Check",AND('Find My Programs'!$C$6&lt;&gt;"No",'All Programs'!$J74&lt;&gt;"No"),AND('Find My Programs'!$C$7&lt;&gt;"No",'All Programs'!$K74&lt;&gt;"No"),AND('Find My Programs'!$C$8&lt;&gt;"No",'All Programs'!$L74&lt;&gt;"No"),'Find My Programs'!$C$16="Yes"),OR('Find My Programs'!$C$9&lt;&gt;"No",'All Programs'!$R74&lt;&gt;"Yes"),OR('Find My Programs'!$C$10="Any",'All Programs'!$T74="Any",'All Programs'!$T74="Check",ISNUMBER(SEARCH('Find My Programs'!$C$10,'All Programs'!$T74))),OR('Find My Programs'!$C$11&lt;&gt;"No",'All Programs'!$U74&lt;&gt;"Yes"),OR('Find My Programs'!$C$12="Any",ISNUMBER(SEARCH("; "&amp;'Find My Programs'!$C$12&amp;";","; "&amp;'All Programs'!$C74&amp;";"))),OR('Find My Programs'!$C$13="Any",'All Programs'!$W74='Find My Programs'!$C$13,'All Programs'!$W74="Hybrid",'All Programs'!$W74="Check"),OR('Find My Programs'!$C$14="Yes",'All Programs'!$S74&lt;&gt;"Yes"),OR('Find My Programs'!$C$15="Yes",'All Programs'!$G74&lt;&gt;"Closed")),1,0)</f>
        <v/>
      </c>
      <c r="B74">
        <f>IF(A74=1,IF('All Programs'!$B74="Support &amp; wellbeing",IF('All Programs'!$A74="Veterans Crisis Line",500000,0),1000000)+IF('All Programs'!$M74="Yes",200000,IF('All Programs'!$M74="No",0,100000))+N('All Programs'!$D74)*10000+IF('All Programs'!$Y74="Yes",0,500)+(500-ROW()),"")</f>
        <v/>
      </c>
      <c r="C74">
        <f>IF('All Programs'!$A74="","",'All Programs'!$A74)</f>
        <v/>
      </c>
      <c r="D74">
        <f>IF('All Programs'!$B74="","",'All Programs'!$B74)</f>
        <v/>
      </c>
      <c r="E74">
        <f>IF('All Programs'!$D74="","",'All Programs'!$D74)</f>
        <v/>
      </c>
      <c r="F74">
        <f>IF('All Programs'!$X74="","",'All Programs'!$X74)</f>
        <v/>
      </c>
      <c r="G74">
        <f>IF('All Programs'!$W74="","",'All Programs'!$W74)</f>
        <v/>
      </c>
      <c r="H74">
        <f>IF('All Programs'!$T74="","",'All Programs'!$T74)</f>
        <v/>
      </c>
      <c r="I74">
        <f>IF('All Programs'!$G74="","",'All Programs'!$G74)</f>
        <v/>
      </c>
      <c r="J74">
        <f>IF('All Programs'!$H74="","",'All Programs'!$H74)</f>
        <v/>
      </c>
      <c r="K74">
        <f>IF('All Programs'!$F74="","",'All Programs'!$F74)</f>
        <v/>
      </c>
      <c r="L74">
        <f>IF('All Programs'!$AB74="","",'All Programs'!$AB74)</f>
        <v/>
      </c>
      <c r="M74">
        <f>IF('All Programs'!$Y74="","",'All Programs'!$Y74)</f>
        <v/>
      </c>
      <c r="N74">
        <f>IF('All Programs'!$AQ74="","",'All Programs'!$AQ74)</f>
        <v/>
      </c>
    </row>
    <row r="75">
      <c r="A75">
        <f>IF(AND(OR('Find My Programs'!$C$5="Any",AND('Find My Programs'!$C$5="Veteran",'All Programs'!$O75&lt;&gt;"No"),AND('Find My Programs'!$C$5="Active duty / transitioning",'All Programs'!$N75&lt;&gt;"No"),AND('Find My Programs'!$C$5="Spouse / family / caregiver",'All Programs'!$P75&lt;&gt;"No")),OR('Find My Programs'!$C$6&lt;&gt;"No",'All Programs'!$J75&lt;&gt;"Yes"),OR('Find My Programs'!$C$7&lt;&gt;"No",'All Programs'!$K75&lt;&gt;"Yes"),OR('Find My Programs'!$C$8&lt;&gt;"No",'All Programs'!$L75&lt;&gt;"Yes"),OR('All Programs'!$M75="Yes",'All Programs'!$M75="Check",AND('Find My Programs'!$C$6&lt;&gt;"No",'All Programs'!$J75&lt;&gt;"No"),AND('Find My Programs'!$C$7&lt;&gt;"No",'All Programs'!$K75&lt;&gt;"No"),AND('Find My Programs'!$C$8&lt;&gt;"No",'All Programs'!$L75&lt;&gt;"No"),'Find My Programs'!$C$16="Yes"),OR('Find My Programs'!$C$9&lt;&gt;"No",'All Programs'!$R75&lt;&gt;"Yes"),OR('Find My Programs'!$C$10="Any",'All Programs'!$T75="Any",'All Programs'!$T75="Check",ISNUMBER(SEARCH('Find My Programs'!$C$10,'All Programs'!$T75))),OR('Find My Programs'!$C$11&lt;&gt;"No",'All Programs'!$U75&lt;&gt;"Yes"),OR('Find My Programs'!$C$12="Any",ISNUMBER(SEARCH("; "&amp;'Find My Programs'!$C$12&amp;";","; "&amp;'All Programs'!$C75&amp;";"))),OR('Find My Programs'!$C$13="Any",'All Programs'!$W75='Find My Programs'!$C$13,'All Programs'!$W75="Hybrid",'All Programs'!$W75="Check"),OR('Find My Programs'!$C$14="Yes",'All Programs'!$S75&lt;&gt;"Yes"),OR('Find My Programs'!$C$15="Yes",'All Programs'!$G75&lt;&gt;"Closed")),1,0)</f>
        <v/>
      </c>
      <c r="B75">
        <f>IF(A75=1,IF('All Programs'!$B75="Support &amp; wellbeing",IF('All Programs'!$A75="Veterans Crisis Line",500000,0),1000000)+IF('All Programs'!$M75="Yes",200000,IF('All Programs'!$M75="No",0,100000))+N('All Programs'!$D75)*10000+IF('All Programs'!$Y75="Yes",0,500)+(500-ROW()),"")</f>
        <v/>
      </c>
      <c r="C75">
        <f>IF('All Programs'!$A75="","",'All Programs'!$A75)</f>
        <v/>
      </c>
      <c r="D75">
        <f>IF('All Programs'!$B75="","",'All Programs'!$B75)</f>
        <v/>
      </c>
      <c r="E75">
        <f>IF('All Programs'!$D75="","",'All Programs'!$D75)</f>
        <v/>
      </c>
      <c r="F75">
        <f>IF('All Programs'!$X75="","",'All Programs'!$X75)</f>
        <v/>
      </c>
      <c r="G75">
        <f>IF('All Programs'!$W75="","",'All Programs'!$W75)</f>
        <v/>
      </c>
      <c r="H75">
        <f>IF('All Programs'!$T75="","",'All Programs'!$T75)</f>
        <v/>
      </c>
      <c r="I75">
        <f>IF('All Programs'!$G75="","",'All Programs'!$G75)</f>
        <v/>
      </c>
      <c r="J75">
        <f>IF('All Programs'!$H75="","",'All Programs'!$H75)</f>
        <v/>
      </c>
      <c r="K75">
        <f>IF('All Programs'!$F75="","",'All Programs'!$F75)</f>
        <v/>
      </c>
      <c r="L75">
        <f>IF('All Programs'!$AB75="","",'All Programs'!$AB75)</f>
        <v/>
      </c>
      <c r="M75">
        <f>IF('All Programs'!$Y75="","",'All Programs'!$Y75)</f>
        <v/>
      </c>
      <c r="N75">
        <f>IF('All Programs'!$AQ75="","",'All Programs'!$AQ75)</f>
        <v/>
      </c>
    </row>
    <row r="76">
      <c r="A76">
        <f>IF(AND(OR('Find My Programs'!$C$5="Any",AND('Find My Programs'!$C$5="Veteran",'All Programs'!$O76&lt;&gt;"No"),AND('Find My Programs'!$C$5="Active duty / transitioning",'All Programs'!$N76&lt;&gt;"No"),AND('Find My Programs'!$C$5="Spouse / family / caregiver",'All Programs'!$P76&lt;&gt;"No")),OR('Find My Programs'!$C$6&lt;&gt;"No",'All Programs'!$J76&lt;&gt;"Yes"),OR('Find My Programs'!$C$7&lt;&gt;"No",'All Programs'!$K76&lt;&gt;"Yes"),OR('Find My Programs'!$C$8&lt;&gt;"No",'All Programs'!$L76&lt;&gt;"Yes"),OR('All Programs'!$M76="Yes",'All Programs'!$M76="Check",AND('Find My Programs'!$C$6&lt;&gt;"No",'All Programs'!$J76&lt;&gt;"No"),AND('Find My Programs'!$C$7&lt;&gt;"No",'All Programs'!$K76&lt;&gt;"No"),AND('Find My Programs'!$C$8&lt;&gt;"No",'All Programs'!$L76&lt;&gt;"No"),'Find My Programs'!$C$16="Yes"),OR('Find My Programs'!$C$9&lt;&gt;"No",'All Programs'!$R76&lt;&gt;"Yes"),OR('Find My Programs'!$C$10="Any",'All Programs'!$T76="Any",'All Programs'!$T76="Check",ISNUMBER(SEARCH('Find My Programs'!$C$10,'All Programs'!$T76))),OR('Find My Programs'!$C$11&lt;&gt;"No",'All Programs'!$U76&lt;&gt;"Yes"),OR('Find My Programs'!$C$12="Any",ISNUMBER(SEARCH("; "&amp;'Find My Programs'!$C$12&amp;";","; "&amp;'All Programs'!$C76&amp;";"))),OR('Find My Programs'!$C$13="Any",'All Programs'!$W76='Find My Programs'!$C$13,'All Programs'!$W76="Hybrid",'All Programs'!$W76="Check"),OR('Find My Programs'!$C$14="Yes",'All Programs'!$S76&lt;&gt;"Yes"),OR('Find My Programs'!$C$15="Yes",'All Programs'!$G76&lt;&gt;"Closed")),1,0)</f>
        <v/>
      </c>
      <c r="B76">
        <f>IF(A76=1,IF('All Programs'!$B76="Support &amp; wellbeing",IF('All Programs'!$A76="Veterans Crisis Line",500000,0),1000000)+IF('All Programs'!$M76="Yes",200000,IF('All Programs'!$M76="No",0,100000))+N('All Programs'!$D76)*10000+IF('All Programs'!$Y76="Yes",0,500)+(500-ROW()),"")</f>
        <v/>
      </c>
      <c r="C76">
        <f>IF('All Programs'!$A76="","",'All Programs'!$A76)</f>
        <v/>
      </c>
      <c r="D76">
        <f>IF('All Programs'!$B76="","",'All Programs'!$B76)</f>
        <v/>
      </c>
      <c r="E76">
        <f>IF('All Programs'!$D76="","",'All Programs'!$D76)</f>
        <v/>
      </c>
      <c r="F76">
        <f>IF('All Programs'!$X76="","",'All Programs'!$X76)</f>
        <v/>
      </c>
      <c r="G76">
        <f>IF('All Programs'!$W76="","",'All Programs'!$W76)</f>
        <v/>
      </c>
      <c r="H76">
        <f>IF('All Programs'!$T76="","",'All Programs'!$T76)</f>
        <v/>
      </c>
      <c r="I76">
        <f>IF('All Programs'!$G76="","",'All Programs'!$G76)</f>
        <v/>
      </c>
      <c r="J76">
        <f>IF('All Programs'!$H76="","",'All Programs'!$H76)</f>
        <v/>
      </c>
      <c r="K76">
        <f>IF('All Programs'!$F76="","",'All Programs'!$F76)</f>
        <v/>
      </c>
      <c r="L76">
        <f>IF('All Programs'!$AB76="","",'All Programs'!$AB76)</f>
        <v/>
      </c>
      <c r="M76">
        <f>IF('All Programs'!$Y76="","",'All Programs'!$Y76)</f>
        <v/>
      </c>
      <c r="N76">
        <f>IF('All Programs'!$AQ76="","",'All Programs'!$AQ76)</f>
        <v/>
      </c>
    </row>
    <row r="77">
      <c r="A77">
        <f>IF(AND(OR('Find My Programs'!$C$5="Any",AND('Find My Programs'!$C$5="Veteran",'All Programs'!$O77&lt;&gt;"No"),AND('Find My Programs'!$C$5="Active duty / transitioning",'All Programs'!$N77&lt;&gt;"No"),AND('Find My Programs'!$C$5="Spouse / family / caregiver",'All Programs'!$P77&lt;&gt;"No")),OR('Find My Programs'!$C$6&lt;&gt;"No",'All Programs'!$J77&lt;&gt;"Yes"),OR('Find My Programs'!$C$7&lt;&gt;"No",'All Programs'!$K77&lt;&gt;"Yes"),OR('Find My Programs'!$C$8&lt;&gt;"No",'All Programs'!$L77&lt;&gt;"Yes"),OR('All Programs'!$M77="Yes",'All Programs'!$M77="Check",AND('Find My Programs'!$C$6&lt;&gt;"No",'All Programs'!$J77&lt;&gt;"No"),AND('Find My Programs'!$C$7&lt;&gt;"No",'All Programs'!$K77&lt;&gt;"No"),AND('Find My Programs'!$C$8&lt;&gt;"No",'All Programs'!$L77&lt;&gt;"No"),'Find My Programs'!$C$16="Yes"),OR('Find My Programs'!$C$9&lt;&gt;"No",'All Programs'!$R77&lt;&gt;"Yes"),OR('Find My Programs'!$C$10="Any",'All Programs'!$T77="Any",'All Programs'!$T77="Check",ISNUMBER(SEARCH('Find My Programs'!$C$10,'All Programs'!$T77))),OR('Find My Programs'!$C$11&lt;&gt;"No",'All Programs'!$U77&lt;&gt;"Yes"),OR('Find My Programs'!$C$12="Any",ISNUMBER(SEARCH("; "&amp;'Find My Programs'!$C$12&amp;";","; "&amp;'All Programs'!$C77&amp;";"))),OR('Find My Programs'!$C$13="Any",'All Programs'!$W77='Find My Programs'!$C$13,'All Programs'!$W77="Hybrid",'All Programs'!$W77="Check"),OR('Find My Programs'!$C$14="Yes",'All Programs'!$S77&lt;&gt;"Yes"),OR('Find My Programs'!$C$15="Yes",'All Programs'!$G77&lt;&gt;"Closed")),1,0)</f>
        <v/>
      </c>
      <c r="B77">
        <f>IF(A77=1,IF('All Programs'!$B77="Support &amp; wellbeing",IF('All Programs'!$A77="Veterans Crisis Line",500000,0),1000000)+IF('All Programs'!$M77="Yes",200000,IF('All Programs'!$M77="No",0,100000))+N('All Programs'!$D77)*10000+IF('All Programs'!$Y77="Yes",0,500)+(500-ROW()),"")</f>
        <v/>
      </c>
      <c r="C77">
        <f>IF('All Programs'!$A77="","",'All Programs'!$A77)</f>
        <v/>
      </c>
      <c r="D77">
        <f>IF('All Programs'!$B77="","",'All Programs'!$B77)</f>
        <v/>
      </c>
      <c r="E77">
        <f>IF('All Programs'!$D77="","",'All Programs'!$D77)</f>
        <v/>
      </c>
      <c r="F77">
        <f>IF('All Programs'!$X77="","",'All Programs'!$X77)</f>
        <v/>
      </c>
      <c r="G77">
        <f>IF('All Programs'!$W77="","",'All Programs'!$W77)</f>
        <v/>
      </c>
      <c r="H77">
        <f>IF('All Programs'!$T77="","",'All Programs'!$T77)</f>
        <v/>
      </c>
      <c r="I77">
        <f>IF('All Programs'!$G77="","",'All Programs'!$G77)</f>
        <v/>
      </c>
      <c r="J77">
        <f>IF('All Programs'!$H77="","",'All Programs'!$H77)</f>
        <v/>
      </c>
      <c r="K77">
        <f>IF('All Programs'!$F77="","",'All Programs'!$F77)</f>
        <v/>
      </c>
      <c r="L77">
        <f>IF('All Programs'!$AB77="","",'All Programs'!$AB77)</f>
        <v/>
      </c>
      <c r="M77">
        <f>IF('All Programs'!$Y77="","",'All Programs'!$Y77)</f>
        <v/>
      </c>
      <c r="N77">
        <f>IF('All Programs'!$AQ77="","",'All Programs'!$AQ77)</f>
        <v/>
      </c>
    </row>
    <row r="78">
      <c r="A78">
        <f>IF(AND(OR('Find My Programs'!$C$5="Any",AND('Find My Programs'!$C$5="Veteran",'All Programs'!$O78&lt;&gt;"No"),AND('Find My Programs'!$C$5="Active duty / transitioning",'All Programs'!$N78&lt;&gt;"No"),AND('Find My Programs'!$C$5="Spouse / family / caregiver",'All Programs'!$P78&lt;&gt;"No")),OR('Find My Programs'!$C$6&lt;&gt;"No",'All Programs'!$J78&lt;&gt;"Yes"),OR('Find My Programs'!$C$7&lt;&gt;"No",'All Programs'!$K78&lt;&gt;"Yes"),OR('Find My Programs'!$C$8&lt;&gt;"No",'All Programs'!$L78&lt;&gt;"Yes"),OR('All Programs'!$M78="Yes",'All Programs'!$M78="Check",AND('Find My Programs'!$C$6&lt;&gt;"No",'All Programs'!$J78&lt;&gt;"No"),AND('Find My Programs'!$C$7&lt;&gt;"No",'All Programs'!$K78&lt;&gt;"No"),AND('Find My Programs'!$C$8&lt;&gt;"No",'All Programs'!$L78&lt;&gt;"No"),'Find My Programs'!$C$16="Yes"),OR('Find My Programs'!$C$9&lt;&gt;"No",'All Programs'!$R78&lt;&gt;"Yes"),OR('Find My Programs'!$C$10="Any",'All Programs'!$T78="Any",'All Programs'!$T78="Check",ISNUMBER(SEARCH('Find My Programs'!$C$10,'All Programs'!$T78))),OR('Find My Programs'!$C$11&lt;&gt;"No",'All Programs'!$U78&lt;&gt;"Yes"),OR('Find My Programs'!$C$12="Any",ISNUMBER(SEARCH("; "&amp;'Find My Programs'!$C$12&amp;";","; "&amp;'All Programs'!$C78&amp;";"))),OR('Find My Programs'!$C$13="Any",'All Programs'!$W78='Find My Programs'!$C$13,'All Programs'!$W78="Hybrid",'All Programs'!$W78="Check"),OR('Find My Programs'!$C$14="Yes",'All Programs'!$S78&lt;&gt;"Yes"),OR('Find My Programs'!$C$15="Yes",'All Programs'!$G78&lt;&gt;"Closed")),1,0)</f>
        <v/>
      </c>
      <c r="B78">
        <f>IF(A78=1,IF('All Programs'!$B78="Support &amp; wellbeing",IF('All Programs'!$A78="Veterans Crisis Line",500000,0),1000000)+IF('All Programs'!$M78="Yes",200000,IF('All Programs'!$M78="No",0,100000))+N('All Programs'!$D78)*10000+IF('All Programs'!$Y78="Yes",0,500)+(500-ROW()),"")</f>
        <v/>
      </c>
      <c r="C78">
        <f>IF('All Programs'!$A78="","",'All Programs'!$A78)</f>
        <v/>
      </c>
      <c r="D78">
        <f>IF('All Programs'!$B78="","",'All Programs'!$B78)</f>
        <v/>
      </c>
      <c r="E78">
        <f>IF('All Programs'!$D78="","",'All Programs'!$D78)</f>
        <v/>
      </c>
      <c r="F78">
        <f>IF('All Programs'!$X78="","",'All Programs'!$X78)</f>
        <v/>
      </c>
      <c r="G78">
        <f>IF('All Programs'!$W78="","",'All Programs'!$W78)</f>
        <v/>
      </c>
      <c r="H78">
        <f>IF('All Programs'!$T78="","",'All Programs'!$T78)</f>
        <v/>
      </c>
      <c r="I78">
        <f>IF('All Programs'!$G78="","",'All Programs'!$G78)</f>
        <v/>
      </c>
      <c r="J78">
        <f>IF('All Programs'!$H78="","",'All Programs'!$H78)</f>
        <v/>
      </c>
      <c r="K78">
        <f>IF('All Programs'!$F78="","",'All Programs'!$F78)</f>
        <v/>
      </c>
      <c r="L78">
        <f>IF('All Programs'!$AB78="","",'All Programs'!$AB78)</f>
        <v/>
      </c>
      <c r="M78">
        <f>IF('All Programs'!$Y78="","",'All Programs'!$Y78)</f>
        <v/>
      </c>
      <c r="N78">
        <f>IF('All Programs'!$AQ78="","",'All Programs'!$AQ78)</f>
        <v/>
      </c>
    </row>
    <row r="79">
      <c r="A79">
        <f>IF(AND(OR('Find My Programs'!$C$5="Any",AND('Find My Programs'!$C$5="Veteran",'All Programs'!$O79&lt;&gt;"No"),AND('Find My Programs'!$C$5="Active duty / transitioning",'All Programs'!$N79&lt;&gt;"No"),AND('Find My Programs'!$C$5="Spouse / family / caregiver",'All Programs'!$P79&lt;&gt;"No")),OR('Find My Programs'!$C$6&lt;&gt;"No",'All Programs'!$J79&lt;&gt;"Yes"),OR('Find My Programs'!$C$7&lt;&gt;"No",'All Programs'!$K79&lt;&gt;"Yes"),OR('Find My Programs'!$C$8&lt;&gt;"No",'All Programs'!$L79&lt;&gt;"Yes"),OR('All Programs'!$M79="Yes",'All Programs'!$M79="Check",AND('Find My Programs'!$C$6&lt;&gt;"No",'All Programs'!$J79&lt;&gt;"No"),AND('Find My Programs'!$C$7&lt;&gt;"No",'All Programs'!$K79&lt;&gt;"No"),AND('Find My Programs'!$C$8&lt;&gt;"No",'All Programs'!$L79&lt;&gt;"No"),'Find My Programs'!$C$16="Yes"),OR('Find My Programs'!$C$9&lt;&gt;"No",'All Programs'!$R79&lt;&gt;"Yes"),OR('Find My Programs'!$C$10="Any",'All Programs'!$T79="Any",'All Programs'!$T79="Check",ISNUMBER(SEARCH('Find My Programs'!$C$10,'All Programs'!$T79))),OR('Find My Programs'!$C$11&lt;&gt;"No",'All Programs'!$U79&lt;&gt;"Yes"),OR('Find My Programs'!$C$12="Any",ISNUMBER(SEARCH("; "&amp;'Find My Programs'!$C$12&amp;";","; "&amp;'All Programs'!$C79&amp;";"))),OR('Find My Programs'!$C$13="Any",'All Programs'!$W79='Find My Programs'!$C$13,'All Programs'!$W79="Hybrid",'All Programs'!$W79="Check"),OR('Find My Programs'!$C$14="Yes",'All Programs'!$S79&lt;&gt;"Yes"),OR('Find My Programs'!$C$15="Yes",'All Programs'!$G79&lt;&gt;"Closed")),1,0)</f>
        <v/>
      </c>
      <c r="B79">
        <f>IF(A79=1,IF('All Programs'!$B79="Support &amp; wellbeing",IF('All Programs'!$A79="Veterans Crisis Line",500000,0),1000000)+IF('All Programs'!$M79="Yes",200000,IF('All Programs'!$M79="No",0,100000))+N('All Programs'!$D79)*10000+IF('All Programs'!$Y79="Yes",0,500)+(500-ROW()),"")</f>
        <v/>
      </c>
      <c r="C79">
        <f>IF('All Programs'!$A79="","",'All Programs'!$A79)</f>
        <v/>
      </c>
      <c r="D79">
        <f>IF('All Programs'!$B79="","",'All Programs'!$B79)</f>
        <v/>
      </c>
      <c r="E79">
        <f>IF('All Programs'!$D79="","",'All Programs'!$D79)</f>
        <v/>
      </c>
      <c r="F79">
        <f>IF('All Programs'!$X79="","",'All Programs'!$X79)</f>
        <v/>
      </c>
      <c r="G79">
        <f>IF('All Programs'!$W79="","",'All Programs'!$W79)</f>
        <v/>
      </c>
      <c r="H79">
        <f>IF('All Programs'!$T79="","",'All Programs'!$T79)</f>
        <v/>
      </c>
      <c r="I79">
        <f>IF('All Programs'!$G79="","",'All Programs'!$G79)</f>
        <v/>
      </c>
      <c r="J79">
        <f>IF('All Programs'!$H79="","",'All Programs'!$H79)</f>
        <v/>
      </c>
      <c r="K79">
        <f>IF('All Programs'!$F79="","",'All Programs'!$F79)</f>
        <v/>
      </c>
      <c r="L79">
        <f>IF('All Programs'!$AB79="","",'All Programs'!$AB79)</f>
        <v/>
      </c>
      <c r="M79">
        <f>IF('All Programs'!$Y79="","",'All Programs'!$Y79)</f>
        <v/>
      </c>
      <c r="N79">
        <f>IF('All Programs'!$AQ79="","",'All Programs'!$AQ79)</f>
        <v/>
      </c>
    </row>
    <row r="80">
      <c r="A80">
        <f>IF(AND(OR('Find My Programs'!$C$5="Any",AND('Find My Programs'!$C$5="Veteran",'All Programs'!$O80&lt;&gt;"No"),AND('Find My Programs'!$C$5="Active duty / transitioning",'All Programs'!$N80&lt;&gt;"No"),AND('Find My Programs'!$C$5="Spouse / family / caregiver",'All Programs'!$P80&lt;&gt;"No")),OR('Find My Programs'!$C$6&lt;&gt;"No",'All Programs'!$J80&lt;&gt;"Yes"),OR('Find My Programs'!$C$7&lt;&gt;"No",'All Programs'!$K80&lt;&gt;"Yes"),OR('Find My Programs'!$C$8&lt;&gt;"No",'All Programs'!$L80&lt;&gt;"Yes"),OR('All Programs'!$M80="Yes",'All Programs'!$M80="Check",AND('Find My Programs'!$C$6&lt;&gt;"No",'All Programs'!$J80&lt;&gt;"No"),AND('Find My Programs'!$C$7&lt;&gt;"No",'All Programs'!$K80&lt;&gt;"No"),AND('Find My Programs'!$C$8&lt;&gt;"No",'All Programs'!$L80&lt;&gt;"No"),'Find My Programs'!$C$16="Yes"),OR('Find My Programs'!$C$9&lt;&gt;"No",'All Programs'!$R80&lt;&gt;"Yes"),OR('Find My Programs'!$C$10="Any",'All Programs'!$T80="Any",'All Programs'!$T80="Check",ISNUMBER(SEARCH('Find My Programs'!$C$10,'All Programs'!$T80))),OR('Find My Programs'!$C$11&lt;&gt;"No",'All Programs'!$U80&lt;&gt;"Yes"),OR('Find My Programs'!$C$12="Any",ISNUMBER(SEARCH("; "&amp;'Find My Programs'!$C$12&amp;";","; "&amp;'All Programs'!$C80&amp;";"))),OR('Find My Programs'!$C$13="Any",'All Programs'!$W80='Find My Programs'!$C$13,'All Programs'!$W80="Hybrid",'All Programs'!$W80="Check"),OR('Find My Programs'!$C$14="Yes",'All Programs'!$S80&lt;&gt;"Yes"),OR('Find My Programs'!$C$15="Yes",'All Programs'!$G80&lt;&gt;"Closed")),1,0)</f>
        <v/>
      </c>
      <c r="B80">
        <f>IF(A80=1,IF('All Programs'!$B80="Support &amp; wellbeing",IF('All Programs'!$A80="Veterans Crisis Line",500000,0),1000000)+IF('All Programs'!$M80="Yes",200000,IF('All Programs'!$M80="No",0,100000))+N('All Programs'!$D80)*10000+IF('All Programs'!$Y80="Yes",0,500)+(500-ROW()),"")</f>
        <v/>
      </c>
      <c r="C80">
        <f>IF('All Programs'!$A80="","",'All Programs'!$A80)</f>
        <v/>
      </c>
      <c r="D80">
        <f>IF('All Programs'!$B80="","",'All Programs'!$B80)</f>
        <v/>
      </c>
      <c r="E80">
        <f>IF('All Programs'!$D80="","",'All Programs'!$D80)</f>
        <v/>
      </c>
      <c r="F80">
        <f>IF('All Programs'!$X80="","",'All Programs'!$X80)</f>
        <v/>
      </c>
      <c r="G80">
        <f>IF('All Programs'!$W80="","",'All Programs'!$W80)</f>
        <v/>
      </c>
      <c r="H80">
        <f>IF('All Programs'!$T80="","",'All Programs'!$T80)</f>
        <v/>
      </c>
      <c r="I80">
        <f>IF('All Programs'!$G80="","",'All Programs'!$G80)</f>
        <v/>
      </c>
      <c r="J80">
        <f>IF('All Programs'!$H80="","",'All Programs'!$H80)</f>
        <v/>
      </c>
      <c r="K80">
        <f>IF('All Programs'!$F80="","",'All Programs'!$F80)</f>
        <v/>
      </c>
      <c r="L80">
        <f>IF('All Programs'!$AB80="","",'All Programs'!$AB80)</f>
        <v/>
      </c>
      <c r="M80">
        <f>IF('All Programs'!$Y80="","",'All Programs'!$Y80)</f>
        <v/>
      </c>
      <c r="N80">
        <f>IF('All Programs'!$AQ80="","",'All Programs'!$AQ80)</f>
        <v/>
      </c>
    </row>
    <row r="81">
      <c r="A81">
        <f>IF(AND(OR('Find My Programs'!$C$5="Any",AND('Find My Programs'!$C$5="Veteran",'All Programs'!$O81&lt;&gt;"No"),AND('Find My Programs'!$C$5="Active duty / transitioning",'All Programs'!$N81&lt;&gt;"No"),AND('Find My Programs'!$C$5="Spouse / family / caregiver",'All Programs'!$P81&lt;&gt;"No")),OR('Find My Programs'!$C$6&lt;&gt;"No",'All Programs'!$J81&lt;&gt;"Yes"),OR('Find My Programs'!$C$7&lt;&gt;"No",'All Programs'!$K81&lt;&gt;"Yes"),OR('Find My Programs'!$C$8&lt;&gt;"No",'All Programs'!$L81&lt;&gt;"Yes"),OR('All Programs'!$M81="Yes",'All Programs'!$M81="Check",AND('Find My Programs'!$C$6&lt;&gt;"No",'All Programs'!$J81&lt;&gt;"No"),AND('Find My Programs'!$C$7&lt;&gt;"No",'All Programs'!$K81&lt;&gt;"No"),AND('Find My Programs'!$C$8&lt;&gt;"No",'All Programs'!$L81&lt;&gt;"No"),'Find My Programs'!$C$16="Yes"),OR('Find My Programs'!$C$9&lt;&gt;"No",'All Programs'!$R81&lt;&gt;"Yes"),OR('Find My Programs'!$C$10="Any",'All Programs'!$T81="Any",'All Programs'!$T81="Check",ISNUMBER(SEARCH('Find My Programs'!$C$10,'All Programs'!$T81))),OR('Find My Programs'!$C$11&lt;&gt;"No",'All Programs'!$U81&lt;&gt;"Yes"),OR('Find My Programs'!$C$12="Any",ISNUMBER(SEARCH("; "&amp;'Find My Programs'!$C$12&amp;";","; "&amp;'All Programs'!$C81&amp;";"))),OR('Find My Programs'!$C$13="Any",'All Programs'!$W81='Find My Programs'!$C$13,'All Programs'!$W81="Hybrid",'All Programs'!$W81="Check"),OR('Find My Programs'!$C$14="Yes",'All Programs'!$S81&lt;&gt;"Yes"),OR('Find My Programs'!$C$15="Yes",'All Programs'!$G81&lt;&gt;"Closed")),1,0)</f>
        <v/>
      </c>
      <c r="B81">
        <f>IF(A81=1,IF('All Programs'!$B81="Support &amp; wellbeing",IF('All Programs'!$A81="Veterans Crisis Line",500000,0),1000000)+IF('All Programs'!$M81="Yes",200000,IF('All Programs'!$M81="No",0,100000))+N('All Programs'!$D81)*10000+IF('All Programs'!$Y81="Yes",0,500)+(500-ROW()),"")</f>
        <v/>
      </c>
      <c r="C81">
        <f>IF('All Programs'!$A81="","",'All Programs'!$A81)</f>
        <v/>
      </c>
      <c r="D81">
        <f>IF('All Programs'!$B81="","",'All Programs'!$B81)</f>
        <v/>
      </c>
      <c r="E81">
        <f>IF('All Programs'!$D81="","",'All Programs'!$D81)</f>
        <v/>
      </c>
      <c r="F81">
        <f>IF('All Programs'!$X81="","",'All Programs'!$X81)</f>
        <v/>
      </c>
      <c r="G81">
        <f>IF('All Programs'!$W81="","",'All Programs'!$W81)</f>
        <v/>
      </c>
      <c r="H81">
        <f>IF('All Programs'!$T81="","",'All Programs'!$T81)</f>
        <v/>
      </c>
      <c r="I81">
        <f>IF('All Programs'!$G81="","",'All Programs'!$G81)</f>
        <v/>
      </c>
      <c r="J81">
        <f>IF('All Programs'!$H81="","",'All Programs'!$H81)</f>
        <v/>
      </c>
      <c r="K81">
        <f>IF('All Programs'!$F81="","",'All Programs'!$F81)</f>
        <v/>
      </c>
      <c r="L81">
        <f>IF('All Programs'!$AB81="","",'All Programs'!$AB81)</f>
        <v/>
      </c>
      <c r="M81">
        <f>IF('All Programs'!$Y81="","",'All Programs'!$Y81)</f>
        <v/>
      </c>
      <c r="N81">
        <f>IF('All Programs'!$AQ81="","",'All Programs'!$AQ81)</f>
        <v/>
      </c>
    </row>
    <row r="82">
      <c r="A82">
        <f>IF(AND(OR('Find My Programs'!$C$5="Any",AND('Find My Programs'!$C$5="Veteran",'All Programs'!$O82&lt;&gt;"No"),AND('Find My Programs'!$C$5="Active duty / transitioning",'All Programs'!$N82&lt;&gt;"No"),AND('Find My Programs'!$C$5="Spouse / family / caregiver",'All Programs'!$P82&lt;&gt;"No")),OR('Find My Programs'!$C$6&lt;&gt;"No",'All Programs'!$J82&lt;&gt;"Yes"),OR('Find My Programs'!$C$7&lt;&gt;"No",'All Programs'!$K82&lt;&gt;"Yes"),OR('Find My Programs'!$C$8&lt;&gt;"No",'All Programs'!$L82&lt;&gt;"Yes"),OR('All Programs'!$M82="Yes",'All Programs'!$M82="Check",AND('Find My Programs'!$C$6&lt;&gt;"No",'All Programs'!$J82&lt;&gt;"No"),AND('Find My Programs'!$C$7&lt;&gt;"No",'All Programs'!$K82&lt;&gt;"No"),AND('Find My Programs'!$C$8&lt;&gt;"No",'All Programs'!$L82&lt;&gt;"No"),'Find My Programs'!$C$16="Yes"),OR('Find My Programs'!$C$9&lt;&gt;"No",'All Programs'!$R82&lt;&gt;"Yes"),OR('Find My Programs'!$C$10="Any",'All Programs'!$T82="Any",'All Programs'!$T82="Check",ISNUMBER(SEARCH('Find My Programs'!$C$10,'All Programs'!$T82))),OR('Find My Programs'!$C$11&lt;&gt;"No",'All Programs'!$U82&lt;&gt;"Yes"),OR('Find My Programs'!$C$12="Any",ISNUMBER(SEARCH("; "&amp;'Find My Programs'!$C$12&amp;";","; "&amp;'All Programs'!$C82&amp;";"))),OR('Find My Programs'!$C$13="Any",'All Programs'!$W82='Find My Programs'!$C$13,'All Programs'!$W82="Hybrid",'All Programs'!$W82="Check"),OR('Find My Programs'!$C$14="Yes",'All Programs'!$S82&lt;&gt;"Yes"),OR('Find My Programs'!$C$15="Yes",'All Programs'!$G82&lt;&gt;"Closed")),1,0)</f>
        <v/>
      </c>
      <c r="B82">
        <f>IF(A82=1,IF('All Programs'!$B82="Support &amp; wellbeing",IF('All Programs'!$A82="Veterans Crisis Line",500000,0),1000000)+IF('All Programs'!$M82="Yes",200000,IF('All Programs'!$M82="No",0,100000))+N('All Programs'!$D82)*10000+IF('All Programs'!$Y82="Yes",0,500)+(500-ROW()),"")</f>
        <v/>
      </c>
      <c r="C82">
        <f>IF('All Programs'!$A82="","",'All Programs'!$A82)</f>
        <v/>
      </c>
      <c r="D82">
        <f>IF('All Programs'!$B82="","",'All Programs'!$B82)</f>
        <v/>
      </c>
      <c r="E82">
        <f>IF('All Programs'!$D82="","",'All Programs'!$D82)</f>
        <v/>
      </c>
      <c r="F82">
        <f>IF('All Programs'!$X82="","",'All Programs'!$X82)</f>
        <v/>
      </c>
      <c r="G82">
        <f>IF('All Programs'!$W82="","",'All Programs'!$W82)</f>
        <v/>
      </c>
      <c r="H82">
        <f>IF('All Programs'!$T82="","",'All Programs'!$T82)</f>
        <v/>
      </c>
      <c r="I82">
        <f>IF('All Programs'!$G82="","",'All Programs'!$G82)</f>
        <v/>
      </c>
      <c r="J82">
        <f>IF('All Programs'!$H82="","",'All Programs'!$H82)</f>
        <v/>
      </c>
      <c r="K82">
        <f>IF('All Programs'!$F82="","",'All Programs'!$F82)</f>
        <v/>
      </c>
      <c r="L82">
        <f>IF('All Programs'!$AB82="","",'All Programs'!$AB82)</f>
        <v/>
      </c>
      <c r="M82">
        <f>IF('All Programs'!$Y82="","",'All Programs'!$Y82)</f>
        <v/>
      </c>
      <c r="N82">
        <f>IF('All Programs'!$AQ82="","",'All Programs'!$AQ82)</f>
        <v/>
      </c>
    </row>
    <row r="83">
      <c r="A83">
        <f>IF(AND(OR('Find My Programs'!$C$5="Any",AND('Find My Programs'!$C$5="Veteran",'All Programs'!$O83&lt;&gt;"No"),AND('Find My Programs'!$C$5="Active duty / transitioning",'All Programs'!$N83&lt;&gt;"No"),AND('Find My Programs'!$C$5="Spouse / family / caregiver",'All Programs'!$P83&lt;&gt;"No")),OR('Find My Programs'!$C$6&lt;&gt;"No",'All Programs'!$J83&lt;&gt;"Yes"),OR('Find My Programs'!$C$7&lt;&gt;"No",'All Programs'!$K83&lt;&gt;"Yes"),OR('Find My Programs'!$C$8&lt;&gt;"No",'All Programs'!$L83&lt;&gt;"Yes"),OR('All Programs'!$M83="Yes",'All Programs'!$M83="Check",AND('Find My Programs'!$C$6&lt;&gt;"No",'All Programs'!$J83&lt;&gt;"No"),AND('Find My Programs'!$C$7&lt;&gt;"No",'All Programs'!$K83&lt;&gt;"No"),AND('Find My Programs'!$C$8&lt;&gt;"No",'All Programs'!$L83&lt;&gt;"No"),'Find My Programs'!$C$16="Yes"),OR('Find My Programs'!$C$9&lt;&gt;"No",'All Programs'!$R83&lt;&gt;"Yes"),OR('Find My Programs'!$C$10="Any",'All Programs'!$T83="Any",'All Programs'!$T83="Check",ISNUMBER(SEARCH('Find My Programs'!$C$10,'All Programs'!$T83))),OR('Find My Programs'!$C$11&lt;&gt;"No",'All Programs'!$U83&lt;&gt;"Yes"),OR('Find My Programs'!$C$12="Any",ISNUMBER(SEARCH("; "&amp;'Find My Programs'!$C$12&amp;";","; "&amp;'All Programs'!$C83&amp;";"))),OR('Find My Programs'!$C$13="Any",'All Programs'!$W83='Find My Programs'!$C$13,'All Programs'!$W83="Hybrid",'All Programs'!$W83="Check"),OR('Find My Programs'!$C$14="Yes",'All Programs'!$S83&lt;&gt;"Yes"),OR('Find My Programs'!$C$15="Yes",'All Programs'!$G83&lt;&gt;"Closed")),1,0)</f>
        <v/>
      </c>
      <c r="B83">
        <f>IF(A83=1,IF('All Programs'!$B83="Support &amp; wellbeing",IF('All Programs'!$A83="Veterans Crisis Line",500000,0),1000000)+IF('All Programs'!$M83="Yes",200000,IF('All Programs'!$M83="No",0,100000))+N('All Programs'!$D83)*10000+IF('All Programs'!$Y83="Yes",0,500)+(500-ROW()),"")</f>
        <v/>
      </c>
      <c r="C83">
        <f>IF('All Programs'!$A83="","",'All Programs'!$A83)</f>
        <v/>
      </c>
      <c r="D83">
        <f>IF('All Programs'!$B83="","",'All Programs'!$B83)</f>
        <v/>
      </c>
      <c r="E83">
        <f>IF('All Programs'!$D83="","",'All Programs'!$D83)</f>
        <v/>
      </c>
      <c r="F83">
        <f>IF('All Programs'!$X83="","",'All Programs'!$X83)</f>
        <v/>
      </c>
      <c r="G83">
        <f>IF('All Programs'!$W83="","",'All Programs'!$W83)</f>
        <v/>
      </c>
      <c r="H83">
        <f>IF('All Programs'!$T83="","",'All Programs'!$T83)</f>
        <v/>
      </c>
      <c r="I83">
        <f>IF('All Programs'!$G83="","",'All Programs'!$G83)</f>
        <v/>
      </c>
      <c r="J83">
        <f>IF('All Programs'!$H83="","",'All Programs'!$H83)</f>
        <v/>
      </c>
      <c r="K83">
        <f>IF('All Programs'!$F83="","",'All Programs'!$F83)</f>
        <v/>
      </c>
      <c r="L83">
        <f>IF('All Programs'!$AB83="","",'All Programs'!$AB83)</f>
        <v/>
      </c>
      <c r="M83">
        <f>IF('All Programs'!$Y83="","",'All Programs'!$Y83)</f>
        <v/>
      </c>
      <c r="N83">
        <f>IF('All Programs'!$AQ83="","",'All Programs'!$AQ83)</f>
        <v/>
      </c>
    </row>
    <row r="84">
      <c r="A84">
        <f>IF(AND(OR('Find My Programs'!$C$5="Any",AND('Find My Programs'!$C$5="Veteran",'All Programs'!$O84&lt;&gt;"No"),AND('Find My Programs'!$C$5="Active duty / transitioning",'All Programs'!$N84&lt;&gt;"No"),AND('Find My Programs'!$C$5="Spouse / family / caregiver",'All Programs'!$P84&lt;&gt;"No")),OR('Find My Programs'!$C$6&lt;&gt;"No",'All Programs'!$J84&lt;&gt;"Yes"),OR('Find My Programs'!$C$7&lt;&gt;"No",'All Programs'!$K84&lt;&gt;"Yes"),OR('Find My Programs'!$C$8&lt;&gt;"No",'All Programs'!$L84&lt;&gt;"Yes"),OR('All Programs'!$M84="Yes",'All Programs'!$M84="Check",AND('Find My Programs'!$C$6&lt;&gt;"No",'All Programs'!$J84&lt;&gt;"No"),AND('Find My Programs'!$C$7&lt;&gt;"No",'All Programs'!$K84&lt;&gt;"No"),AND('Find My Programs'!$C$8&lt;&gt;"No",'All Programs'!$L84&lt;&gt;"No"),'Find My Programs'!$C$16="Yes"),OR('Find My Programs'!$C$9&lt;&gt;"No",'All Programs'!$R84&lt;&gt;"Yes"),OR('Find My Programs'!$C$10="Any",'All Programs'!$T84="Any",'All Programs'!$T84="Check",ISNUMBER(SEARCH('Find My Programs'!$C$10,'All Programs'!$T84))),OR('Find My Programs'!$C$11&lt;&gt;"No",'All Programs'!$U84&lt;&gt;"Yes"),OR('Find My Programs'!$C$12="Any",ISNUMBER(SEARCH("; "&amp;'Find My Programs'!$C$12&amp;";","; "&amp;'All Programs'!$C84&amp;";"))),OR('Find My Programs'!$C$13="Any",'All Programs'!$W84='Find My Programs'!$C$13,'All Programs'!$W84="Hybrid",'All Programs'!$W84="Check"),OR('Find My Programs'!$C$14="Yes",'All Programs'!$S84&lt;&gt;"Yes"),OR('Find My Programs'!$C$15="Yes",'All Programs'!$G84&lt;&gt;"Closed")),1,0)</f>
        <v/>
      </c>
      <c r="B84">
        <f>IF(A84=1,IF('All Programs'!$B84="Support &amp; wellbeing",IF('All Programs'!$A84="Veterans Crisis Line",500000,0),1000000)+IF('All Programs'!$M84="Yes",200000,IF('All Programs'!$M84="No",0,100000))+N('All Programs'!$D84)*10000+IF('All Programs'!$Y84="Yes",0,500)+(500-ROW()),"")</f>
        <v/>
      </c>
      <c r="C84">
        <f>IF('All Programs'!$A84="","",'All Programs'!$A84)</f>
        <v/>
      </c>
      <c r="D84">
        <f>IF('All Programs'!$B84="","",'All Programs'!$B84)</f>
        <v/>
      </c>
      <c r="E84">
        <f>IF('All Programs'!$D84="","",'All Programs'!$D84)</f>
        <v/>
      </c>
      <c r="F84">
        <f>IF('All Programs'!$X84="","",'All Programs'!$X84)</f>
        <v/>
      </c>
      <c r="G84">
        <f>IF('All Programs'!$W84="","",'All Programs'!$W84)</f>
        <v/>
      </c>
      <c r="H84">
        <f>IF('All Programs'!$T84="","",'All Programs'!$T84)</f>
        <v/>
      </c>
      <c r="I84">
        <f>IF('All Programs'!$G84="","",'All Programs'!$G84)</f>
        <v/>
      </c>
      <c r="J84">
        <f>IF('All Programs'!$H84="","",'All Programs'!$H84)</f>
        <v/>
      </c>
      <c r="K84">
        <f>IF('All Programs'!$F84="","",'All Programs'!$F84)</f>
        <v/>
      </c>
      <c r="L84">
        <f>IF('All Programs'!$AB84="","",'All Programs'!$AB84)</f>
        <v/>
      </c>
      <c r="M84">
        <f>IF('All Programs'!$Y84="","",'All Programs'!$Y84)</f>
        <v/>
      </c>
      <c r="N84">
        <f>IF('All Programs'!$AQ84="","",'All Programs'!$AQ84)</f>
        <v/>
      </c>
    </row>
    <row r="85">
      <c r="A85">
        <f>IF(AND(OR('Find My Programs'!$C$5="Any",AND('Find My Programs'!$C$5="Veteran",'All Programs'!$O85&lt;&gt;"No"),AND('Find My Programs'!$C$5="Active duty / transitioning",'All Programs'!$N85&lt;&gt;"No"),AND('Find My Programs'!$C$5="Spouse / family / caregiver",'All Programs'!$P85&lt;&gt;"No")),OR('Find My Programs'!$C$6&lt;&gt;"No",'All Programs'!$J85&lt;&gt;"Yes"),OR('Find My Programs'!$C$7&lt;&gt;"No",'All Programs'!$K85&lt;&gt;"Yes"),OR('Find My Programs'!$C$8&lt;&gt;"No",'All Programs'!$L85&lt;&gt;"Yes"),OR('All Programs'!$M85="Yes",'All Programs'!$M85="Check",AND('Find My Programs'!$C$6&lt;&gt;"No",'All Programs'!$J85&lt;&gt;"No"),AND('Find My Programs'!$C$7&lt;&gt;"No",'All Programs'!$K85&lt;&gt;"No"),AND('Find My Programs'!$C$8&lt;&gt;"No",'All Programs'!$L85&lt;&gt;"No"),'Find My Programs'!$C$16="Yes"),OR('Find My Programs'!$C$9&lt;&gt;"No",'All Programs'!$R85&lt;&gt;"Yes"),OR('Find My Programs'!$C$10="Any",'All Programs'!$T85="Any",'All Programs'!$T85="Check",ISNUMBER(SEARCH('Find My Programs'!$C$10,'All Programs'!$T85))),OR('Find My Programs'!$C$11&lt;&gt;"No",'All Programs'!$U85&lt;&gt;"Yes"),OR('Find My Programs'!$C$12="Any",ISNUMBER(SEARCH("; "&amp;'Find My Programs'!$C$12&amp;";","; "&amp;'All Programs'!$C85&amp;";"))),OR('Find My Programs'!$C$13="Any",'All Programs'!$W85='Find My Programs'!$C$13,'All Programs'!$W85="Hybrid",'All Programs'!$W85="Check"),OR('Find My Programs'!$C$14="Yes",'All Programs'!$S85&lt;&gt;"Yes"),OR('Find My Programs'!$C$15="Yes",'All Programs'!$G85&lt;&gt;"Closed")),1,0)</f>
        <v/>
      </c>
      <c r="B85">
        <f>IF(A85=1,IF('All Programs'!$B85="Support &amp; wellbeing",IF('All Programs'!$A85="Veterans Crisis Line",500000,0),1000000)+IF('All Programs'!$M85="Yes",200000,IF('All Programs'!$M85="No",0,100000))+N('All Programs'!$D85)*10000+IF('All Programs'!$Y85="Yes",0,500)+(500-ROW()),"")</f>
        <v/>
      </c>
      <c r="C85">
        <f>IF('All Programs'!$A85="","",'All Programs'!$A85)</f>
        <v/>
      </c>
      <c r="D85">
        <f>IF('All Programs'!$B85="","",'All Programs'!$B85)</f>
        <v/>
      </c>
      <c r="E85">
        <f>IF('All Programs'!$D85="","",'All Programs'!$D85)</f>
        <v/>
      </c>
      <c r="F85">
        <f>IF('All Programs'!$X85="","",'All Programs'!$X85)</f>
        <v/>
      </c>
      <c r="G85">
        <f>IF('All Programs'!$W85="","",'All Programs'!$W85)</f>
        <v/>
      </c>
      <c r="H85">
        <f>IF('All Programs'!$T85="","",'All Programs'!$T85)</f>
        <v/>
      </c>
      <c r="I85">
        <f>IF('All Programs'!$G85="","",'All Programs'!$G85)</f>
        <v/>
      </c>
      <c r="J85">
        <f>IF('All Programs'!$H85="","",'All Programs'!$H85)</f>
        <v/>
      </c>
      <c r="K85">
        <f>IF('All Programs'!$F85="","",'All Programs'!$F85)</f>
        <v/>
      </c>
      <c r="L85">
        <f>IF('All Programs'!$AB85="","",'All Programs'!$AB85)</f>
        <v/>
      </c>
      <c r="M85">
        <f>IF('All Programs'!$Y85="","",'All Programs'!$Y85)</f>
        <v/>
      </c>
      <c r="N85">
        <f>IF('All Programs'!$AQ85="","",'All Programs'!$AQ85)</f>
        <v/>
      </c>
    </row>
    <row r="86">
      <c r="A86">
        <f>IF(AND(OR('Find My Programs'!$C$5="Any",AND('Find My Programs'!$C$5="Veteran",'All Programs'!$O86&lt;&gt;"No"),AND('Find My Programs'!$C$5="Active duty / transitioning",'All Programs'!$N86&lt;&gt;"No"),AND('Find My Programs'!$C$5="Spouse / family / caregiver",'All Programs'!$P86&lt;&gt;"No")),OR('Find My Programs'!$C$6&lt;&gt;"No",'All Programs'!$J86&lt;&gt;"Yes"),OR('Find My Programs'!$C$7&lt;&gt;"No",'All Programs'!$K86&lt;&gt;"Yes"),OR('Find My Programs'!$C$8&lt;&gt;"No",'All Programs'!$L86&lt;&gt;"Yes"),OR('All Programs'!$M86="Yes",'All Programs'!$M86="Check",AND('Find My Programs'!$C$6&lt;&gt;"No",'All Programs'!$J86&lt;&gt;"No"),AND('Find My Programs'!$C$7&lt;&gt;"No",'All Programs'!$K86&lt;&gt;"No"),AND('Find My Programs'!$C$8&lt;&gt;"No",'All Programs'!$L86&lt;&gt;"No"),'Find My Programs'!$C$16="Yes"),OR('Find My Programs'!$C$9&lt;&gt;"No",'All Programs'!$R86&lt;&gt;"Yes"),OR('Find My Programs'!$C$10="Any",'All Programs'!$T86="Any",'All Programs'!$T86="Check",ISNUMBER(SEARCH('Find My Programs'!$C$10,'All Programs'!$T86))),OR('Find My Programs'!$C$11&lt;&gt;"No",'All Programs'!$U86&lt;&gt;"Yes"),OR('Find My Programs'!$C$12="Any",ISNUMBER(SEARCH("; "&amp;'Find My Programs'!$C$12&amp;";","; "&amp;'All Programs'!$C86&amp;";"))),OR('Find My Programs'!$C$13="Any",'All Programs'!$W86='Find My Programs'!$C$13,'All Programs'!$W86="Hybrid",'All Programs'!$W86="Check"),OR('Find My Programs'!$C$14="Yes",'All Programs'!$S86&lt;&gt;"Yes"),OR('Find My Programs'!$C$15="Yes",'All Programs'!$G86&lt;&gt;"Closed")),1,0)</f>
        <v/>
      </c>
      <c r="B86">
        <f>IF(A86=1,IF('All Programs'!$B86="Support &amp; wellbeing",IF('All Programs'!$A86="Veterans Crisis Line",500000,0),1000000)+IF('All Programs'!$M86="Yes",200000,IF('All Programs'!$M86="No",0,100000))+N('All Programs'!$D86)*10000+IF('All Programs'!$Y86="Yes",0,500)+(500-ROW()),"")</f>
        <v/>
      </c>
      <c r="C86">
        <f>IF('All Programs'!$A86="","",'All Programs'!$A86)</f>
        <v/>
      </c>
      <c r="D86">
        <f>IF('All Programs'!$B86="","",'All Programs'!$B86)</f>
        <v/>
      </c>
      <c r="E86">
        <f>IF('All Programs'!$D86="","",'All Programs'!$D86)</f>
        <v/>
      </c>
      <c r="F86">
        <f>IF('All Programs'!$X86="","",'All Programs'!$X86)</f>
        <v/>
      </c>
      <c r="G86">
        <f>IF('All Programs'!$W86="","",'All Programs'!$W86)</f>
        <v/>
      </c>
      <c r="H86">
        <f>IF('All Programs'!$T86="","",'All Programs'!$T86)</f>
        <v/>
      </c>
      <c r="I86">
        <f>IF('All Programs'!$G86="","",'All Programs'!$G86)</f>
        <v/>
      </c>
      <c r="J86">
        <f>IF('All Programs'!$H86="","",'All Programs'!$H86)</f>
        <v/>
      </c>
      <c r="K86">
        <f>IF('All Programs'!$F86="","",'All Programs'!$F86)</f>
        <v/>
      </c>
      <c r="L86">
        <f>IF('All Programs'!$AB86="","",'All Programs'!$AB86)</f>
        <v/>
      </c>
      <c r="M86">
        <f>IF('All Programs'!$Y86="","",'All Programs'!$Y86)</f>
        <v/>
      </c>
      <c r="N86">
        <f>IF('All Programs'!$AQ86="","",'All Programs'!$AQ86)</f>
        <v/>
      </c>
    </row>
    <row r="87">
      <c r="A87">
        <f>IF(AND(OR('Find My Programs'!$C$5="Any",AND('Find My Programs'!$C$5="Veteran",'All Programs'!$O87&lt;&gt;"No"),AND('Find My Programs'!$C$5="Active duty / transitioning",'All Programs'!$N87&lt;&gt;"No"),AND('Find My Programs'!$C$5="Spouse / family / caregiver",'All Programs'!$P87&lt;&gt;"No")),OR('Find My Programs'!$C$6&lt;&gt;"No",'All Programs'!$J87&lt;&gt;"Yes"),OR('Find My Programs'!$C$7&lt;&gt;"No",'All Programs'!$K87&lt;&gt;"Yes"),OR('Find My Programs'!$C$8&lt;&gt;"No",'All Programs'!$L87&lt;&gt;"Yes"),OR('All Programs'!$M87="Yes",'All Programs'!$M87="Check",AND('Find My Programs'!$C$6&lt;&gt;"No",'All Programs'!$J87&lt;&gt;"No"),AND('Find My Programs'!$C$7&lt;&gt;"No",'All Programs'!$K87&lt;&gt;"No"),AND('Find My Programs'!$C$8&lt;&gt;"No",'All Programs'!$L87&lt;&gt;"No"),'Find My Programs'!$C$16="Yes"),OR('Find My Programs'!$C$9&lt;&gt;"No",'All Programs'!$R87&lt;&gt;"Yes"),OR('Find My Programs'!$C$10="Any",'All Programs'!$T87="Any",'All Programs'!$T87="Check",ISNUMBER(SEARCH('Find My Programs'!$C$10,'All Programs'!$T87))),OR('Find My Programs'!$C$11&lt;&gt;"No",'All Programs'!$U87&lt;&gt;"Yes"),OR('Find My Programs'!$C$12="Any",ISNUMBER(SEARCH("; "&amp;'Find My Programs'!$C$12&amp;";","; "&amp;'All Programs'!$C87&amp;";"))),OR('Find My Programs'!$C$13="Any",'All Programs'!$W87='Find My Programs'!$C$13,'All Programs'!$W87="Hybrid",'All Programs'!$W87="Check"),OR('Find My Programs'!$C$14="Yes",'All Programs'!$S87&lt;&gt;"Yes"),OR('Find My Programs'!$C$15="Yes",'All Programs'!$G87&lt;&gt;"Closed")),1,0)</f>
        <v/>
      </c>
      <c r="B87">
        <f>IF(A87=1,IF('All Programs'!$B87="Support &amp; wellbeing",IF('All Programs'!$A87="Veterans Crisis Line",500000,0),1000000)+IF('All Programs'!$M87="Yes",200000,IF('All Programs'!$M87="No",0,100000))+N('All Programs'!$D87)*10000+IF('All Programs'!$Y87="Yes",0,500)+(500-ROW()),"")</f>
        <v/>
      </c>
      <c r="C87">
        <f>IF('All Programs'!$A87="","",'All Programs'!$A87)</f>
        <v/>
      </c>
      <c r="D87">
        <f>IF('All Programs'!$B87="","",'All Programs'!$B87)</f>
        <v/>
      </c>
      <c r="E87">
        <f>IF('All Programs'!$D87="","",'All Programs'!$D87)</f>
        <v/>
      </c>
      <c r="F87">
        <f>IF('All Programs'!$X87="","",'All Programs'!$X87)</f>
        <v/>
      </c>
      <c r="G87">
        <f>IF('All Programs'!$W87="","",'All Programs'!$W87)</f>
        <v/>
      </c>
      <c r="H87">
        <f>IF('All Programs'!$T87="","",'All Programs'!$T87)</f>
        <v/>
      </c>
      <c r="I87">
        <f>IF('All Programs'!$G87="","",'All Programs'!$G87)</f>
        <v/>
      </c>
      <c r="J87">
        <f>IF('All Programs'!$H87="","",'All Programs'!$H87)</f>
        <v/>
      </c>
      <c r="K87">
        <f>IF('All Programs'!$F87="","",'All Programs'!$F87)</f>
        <v/>
      </c>
      <c r="L87">
        <f>IF('All Programs'!$AB87="","",'All Programs'!$AB87)</f>
        <v/>
      </c>
      <c r="M87">
        <f>IF('All Programs'!$Y87="","",'All Programs'!$Y87)</f>
        <v/>
      </c>
      <c r="N87">
        <f>IF('All Programs'!$AQ87="","",'All Programs'!$AQ87)</f>
        <v/>
      </c>
    </row>
    <row r="88">
      <c r="A88">
        <f>IF(AND(OR('Find My Programs'!$C$5="Any",AND('Find My Programs'!$C$5="Veteran",'All Programs'!$O88&lt;&gt;"No"),AND('Find My Programs'!$C$5="Active duty / transitioning",'All Programs'!$N88&lt;&gt;"No"),AND('Find My Programs'!$C$5="Spouse / family / caregiver",'All Programs'!$P88&lt;&gt;"No")),OR('Find My Programs'!$C$6&lt;&gt;"No",'All Programs'!$J88&lt;&gt;"Yes"),OR('Find My Programs'!$C$7&lt;&gt;"No",'All Programs'!$K88&lt;&gt;"Yes"),OR('Find My Programs'!$C$8&lt;&gt;"No",'All Programs'!$L88&lt;&gt;"Yes"),OR('All Programs'!$M88="Yes",'All Programs'!$M88="Check",AND('Find My Programs'!$C$6&lt;&gt;"No",'All Programs'!$J88&lt;&gt;"No"),AND('Find My Programs'!$C$7&lt;&gt;"No",'All Programs'!$K88&lt;&gt;"No"),AND('Find My Programs'!$C$8&lt;&gt;"No",'All Programs'!$L88&lt;&gt;"No"),'Find My Programs'!$C$16="Yes"),OR('Find My Programs'!$C$9&lt;&gt;"No",'All Programs'!$R88&lt;&gt;"Yes"),OR('Find My Programs'!$C$10="Any",'All Programs'!$T88="Any",'All Programs'!$T88="Check",ISNUMBER(SEARCH('Find My Programs'!$C$10,'All Programs'!$T88))),OR('Find My Programs'!$C$11&lt;&gt;"No",'All Programs'!$U88&lt;&gt;"Yes"),OR('Find My Programs'!$C$12="Any",ISNUMBER(SEARCH("; "&amp;'Find My Programs'!$C$12&amp;";","; "&amp;'All Programs'!$C88&amp;";"))),OR('Find My Programs'!$C$13="Any",'All Programs'!$W88='Find My Programs'!$C$13,'All Programs'!$W88="Hybrid",'All Programs'!$W88="Check"),OR('Find My Programs'!$C$14="Yes",'All Programs'!$S88&lt;&gt;"Yes"),OR('Find My Programs'!$C$15="Yes",'All Programs'!$G88&lt;&gt;"Closed")),1,0)</f>
        <v/>
      </c>
      <c r="B88">
        <f>IF(A88=1,IF('All Programs'!$B88="Support &amp; wellbeing",IF('All Programs'!$A88="Veterans Crisis Line",500000,0),1000000)+IF('All Programs'!$M88="Yes",200000,IF('All Programs'!$M88="No",0,100000))+N('All Programs'!$D88)*10000+IF('All Programs'!$Y88="Yes",0,500)+(500-ROW()),"")</f>
        <v/>
      </c>
      <c r="C88">
        <f>IF('All Programs'!$A88="","",'All Programs'!$A88)</f>
        <v/>
      </c>
      <c r="D88">
        <f>IF('All Programs'!$B88="","",'All Programs'!$B88)</f>
        <v/>
      </c>
      <c r="E88">
        <f>IF('All Programs'!$D88="","",'All Programs'!$D88)</f>
        <v/>
      </c>
      <c r="F88">
        <f>IF('All Programs'!$X88="","",'All Programs'!$X88)</f>
        <v/>
      </c>
      <c r="G88">
        <f>IF('All Programs'!$W88="","",'All Programs'!$W88)</f>
        <v/>
      </c>
      <c r="H88">
        <f>IF('All Programs'!$T88="","",'All Programs'!$T88)</f>
        <v/>
      </c>
      <c r="I88">
        <f>IF('All Programs'!$G88="","",'All Programs'!$G88)</f>
        <v/>
      </c>
      <c r="J88">
        <f>IF('All Programs'!$H88="","",'All Programs'!$H88)</f>
        <v/>
      </c>
      <c r="K88">
        <f>IF('All Programs'!$F88="","",'All Programs'!$F88)</f>
        <v/>
      </c>
      <c r="L88">
        <f>IF('All Programs'!$AB88="","",'All Programs'!$AB88)</f>
        <v/>
      </c>
      <c r="M88">
        <f>IF('All Programs'!$Y88="","",'All Programs'!$Y88)</f>
        <v/>
      </c>
      <c r="N88">
        <f>IF('All Programs'!$AQ88="","",'All Programs'!$AQ88)</f>
        <v/>
      </c>
    </row>
    <row r="89">
      <c r="A89">
        <f>IF(AND(OR('Find My Programs'!$C$5="Any",AND('Find My Programs'!$C$5="Veteran",'All Programs'!$O89&lt;&gt;"No"),AND('Find My Programs'!$C$5="Active duty / transitioning",'All Programs'!$N89&lt;&gt;"No"),AND('Find My Programs'!$C$5="Spouse / family / caregiver",'All Programs'!$P89&lt;&gt;"No")),OR('Find My Programs'!$C$6&lt;&gt;"No",'All Programs'!$J89&lt;&gt;"Yes"),OR('Find My Programs'!$C$7&lt;&gt;"No",'All Programs'!$K89&lt;&gt;"Yes"),OR('Find My Programs'!$C$8&lt;&gt;"No",'All Programs'!$L89&lt;&gt;"Yes"),OR('All Programs'!$M89="Yes",'All Programs'!$M89="Check",AND('Find My Programs'!$C$6&lt;&gt;"No",'All Programs'!$J89&lt;&gt;"No"),AND('Find My Programs'!$C$7&lt;&gt;"No",'All Programs'!$K89&lt;&gt;"No"),AND('Find My Programs'!$C$8&lt;&gt;"No",'All Programs'!$L89&lt;&gt;"No"),'Find My Programs'!$C$16="Yes"),OR('Find My Programs'!$C$9&lt;&gt;"No",'All Programs'!$R89&lt;&gt;"Yes"),OR('Find My Programs'!$C$10="Any",'All Programs'!$T89="Any",'All Programs'!$T89="Check",ISNUMBER(SEARCH('Find My Programs'!$C$10,'All Programs'!$T89))),OR('Find My Programs'!$C$11&lt;&gt;"No",'All Programs'!$U89&lt;&gt;"Yes"),OR('Find My Programs'!$C$12="Any",ISNUMBER(SEARCH("; "&amp;'Find My Programs'!$C$12&amp;";","; "&amp;'All Programs'!$C89&amp;";"))),OR('Find My Programs'!$C$13="Any",'All Programs'!$W89='Find My Programs'!$C$13,'All Programs'!$W89="Hybrid",'All Programs'!$W89="Check"),OR('Find My Programs'!$C$14="Yes",'All Programs'!$S89&lt;&gt;"Yes"),OR('Find My Programs'!$C$15="Yes",'All Programs'!$G89&lt;&gt;"Closed")),1,0)</f>
        <v/>
      </c>
      <c r="B89">
        <f>IF(A89=1,IF('All Programs'!$B89="Support &amp; wellbeing",IF('All Programs'!$A89="Veterans Crisis Line",500000,0),1000000)+IF('All Programs'!$M89="Yes",200000,IF('All Programs'!$M89="No",0,100000))+N('All Programs'!$D89)*10000+IF('All Programs'!$Y89="Yes",0,500)+(500-ROW()),"")</f>
        <v/>
      </c>
      <c r="C89">
        <f>IF('All Programs'!$A89="","",'All Programs'!$A89)</f>
        <v/>
      </c>
      <c r="D89">
        <f>IF('All Programs'!$B89="","",'All Programs'!$B89)</f>
        <v/>
      </c>
      <c r="E89">
        <f>IF('All Programs'!$D89="","",'All Programs'!$D89)</f>
        <v/>
      </c>
      <c r="F89">
        <f>IF('All Programs'!$X89="","",'All Programs'!$X89)</f>
        <v/>
      </c>
      <c r="G89">
        <f>IF('All Programs'!$W89="","",'All Programs'!$W89)</f>
        <v/>
      </c>
      <c r="H89">
        <f>IF('All Programs'!$T89="","",'All Programs'!$T89)</f>
        <v/>
      </c>
      <c r="I89">
        <f>IF('All Programs'!$G89="","",'All Programs'!$G89)</f>
        <v/>
      </c>
      <c r="J89">
        <f>IF('All Programs'!$H89="","",'All Programs'!$H89)</f>
        <v/>
      </c>
      <c r="K89">
        <f>IF('All Programs'!$F89="","",'All Programs'!$F89)</f>
        <v/>
      </c>
      <c r="L89">
        <f>IF('All Programs'!$AB89="","",'All Programs'!$AB89)</f>
        <v/>
      </c>
      <c r="M89">
        <f>IF('All Programs'!$Y89="","",'All Programs'!$Y89)</f>
        <v/>
      </c>
      <c r="N89">
        <f>IF('All Programs'!$AQ89="","",'All Programs'!$AQ89)</f>
        <v/>
      </c>
    </row>
    <row r="90">
      <c r="A90">
        <f>IF(AND(OR('Find My Programs'!$C$5="Any",AND('Find My Programs'!$C$5="Veteran",'All Programs'!$O90&lt;&gt;"No"),AND('Find My Programs'!$C$5="Active duty / transitioning",'All Programs'!$N90&lt;&gt;"No"),AND('Find My Programs'!$C$5="Spouse / family / caregiver",'All Programs'!$P90&lt;&gt;"No")),OR('Find My Programs'!$C$6&lt;&gt;"No",'All Programs'!$J90&lt;&gt;"Yes"),OR('Find My Programs'!$C$7&lt;&gt;"No",'All Programs'!$K90&lt;&gt;"Yes"),OR('Find My Programs'!$C$8&lt;&gt;"No",'All Programs'!$L90&lt;&gt;"Yes"),OR('All Programs'!$M90="Yes",'All Programs'!$M90="Check",AND('Find My Programs'!$C$6&lt;&gt;"No",'All Programs'!$J90&lt;&gt;"No"),AND('Find My Programs'!$C$7&lt;&gt;"No",'All Programs'!$K90&lt;&gt;"No"),AND('Find My Programs'!$C$8&lt;&gt;"No",'All Programs'!$L90&lt;&gt;"No"),'Find My Programs'!$C$16="Yes"),OR('Find My Programs'!$C$9&lt;&gt;"No",'All Programs'!$R90&lt;&gt;"Yes"),OR('Find My Programs'!$C$10="Any",'All Programs'!$T90="Any",'All Programs'!$T90="Check",ISNUMBER(SEARCH('Find My Programs'!$C$10,'All Programs'!$T90))),OR('Find My Programs'!$C$11&lt;&gt;"No",'All Programs'!$U90&lt;&gt;"Yes"),OR('Find My Programs'!$C$12="Any",ISNUMBER(SEARCH("; "&amp;'Find My Programs'!$C$12&amp;";","; "&amp;'All Programs'!$C90&amp;";"))),OR('Find My Programs'!$C$13="Any",'All Programs'!$W90='Find My Programs'!$C$13,'All Programs'!$W90="Hybrid",'All Programs'!$W90="Check"),OR('Find My Programs'!$C$14="Yes",'All Programs'!$S90&lt;&gt;"Yes"),OR('Find My Programs'!$C$15="Yes",'All Programs'!$G90&lt;&gt;"Closed")),1,0)</f>
        <v/>
      </c>
      <c r="B90">
        <f>IF(A90=1,IF('All Programs'!$B90="Support &amp; wellbeing",IF('All Programs'!$A90="Veterans Crisis Line",500000,0),1000000)+IF('All Programs'!$M90="Yes",200000,IF('All Programs'!$M90="No",0,100000))+N('All Programs'!$D90)*10000+IF('All Programs'!$Y90="Yes",0,500)+(500-ROW()),"")</f>
        <v/>
      </c>
      <c r="C90">
        <f>IF('All Programs'!$A90="","",'All Programs'!$A90)</f>
        <v/>
      </c>
      <c r="D90">
        <f>IF('All Programs'!$B90="","",'All Programs'!$B90)</f>
        <v/>
      </c>
      <c r="E90">
        <f>IF('All Programs'!$D90="","",'All Programs'!$D90)</f>
        <v/>
      </c>
      <c r="F90">
        <f>IF('All Programs'!$X90="","",'All Programs'!$X90)</f>
        <v/>
      </c>
      <c r="G90">
        <f>IF('All Programs'!$W90="","",'All Programs'!$W90)</f>
        <v/>
      </c>
      <c r="H90">
        <f>IF('All Programs'!$T90="","",'All Programs'!$T90)</f>
        <v/>
      </c>
      <c r="I90">
        <f>IF('All Programs'!$G90="","",'All Programs'!$G90)</f>
        <v/>
      </c>
      <c r="J90">
        <f>IF('All Programs'!$H90="","",'All Programs'!$H90)</f>
        <v/>
      </c>
      <c r="K90">
        <f>IF('All Programs'!$F90="","",'All Programs'!$F90)</f>
        <v/>
      </c>
      <c r="L90">
        <f>IF('All Programs'!$AB90="","",'All Programs'!$AB90)</f>
        <v/>
      </c>
      <c r="M90">
        <f>IF('All Programs'!$Y90="","",'All Programs'!$Y90)</f>
        <v/>
      </c>
      <c r="N90">
        <f>IF('All Programs'!$AQ90="","",'All Programs'!$AQ90)</f>
        <v/>
      </c>
    </row>
    <row r="91">
      <c r="A91">
        <f>IF(AND(OR('Find My Programs'!$C$5="Any",AND('Find My Programs'!$C$5="Veteran",'All Programs'!$O91&lt;&gt;"No"),AND('Find My Programs'!$C$5="Active duty / transitioning",'All Programs'!$N91&lt;&gt;"No"),AND('Find My Programs'!$C$5="Spouse / family / caregiver",'All Programs'!$P91&lt;&gt;"No")),OR('Find My Programs'!$C$6&lt;&gt;"No",'All Programs'!$J91&lt;&gt;"Yes"),OR('Find My Programs'!$C$7&lt;&gt;"No",'All Programs'!$K91&lt;&gt;"Yes"),OR('Find My Programs'!$C$8&lt;&gt;"No",'All Programs'!$L91&lt;&gt;"Yes"),OR('All Programs'!$M91="Yes",'All Programs'!$M91="Check",AND('Find My Programs'!$C$6&lt;&gt;"No",'All Programs'!$J91&lt;&gt;"No"),AND('Find My Programs'!$C$7&lt;&gt;"No",'All Programs'!$K91&lt;&gt;"No"),AND('Find My Programs'!$C$8&lt;&gt;"No",'All Programs'!$L91&lt;&gt;"No"),'Find My Programs'!$C$16="Yes"),OR('Find My Programs'!$C$9&lt;&gt;"No",'All Programs'!$R91&lt;&gt;"Yes"),OR('Find My Programs'!$C$10="Any",'All Programs'!$T91="Any",'All Programs'!$T91="Check",ISNUMBER(SEARCH('Find My Programs'!$C$10,'All Programs'!$T91))),OR('Find My Programs'!$C$11&lt;&gt;"No",'All Programs'!$U91&lt;&gt;"Yes"),OR('Find My Programs'!$C$12="Any",ISNUMBER(SEARCH("; "&amp;'Find My Programs'!$C$12&amp;";","; "&amp;'All Programs'!$C91&amp;";"))),OR('Find My Programs'!$C$13="Any",'All Programs'!$W91='Find My Programs'!$C$13,'All Programs'!$W91="Hybrid",'All Programs'!$W91="Check"),OR('Find My Programs'!$C$14="Yes",'All Programs'!$S91&lt;&gt;"Yes"),OR('Find My Programs'!$C$15="Yes",'All Programs'!$G91&lt;&gt;"Closed")),1,0)</f>
        <v/>
      </c>
      <c r="B91">
        <f>IF(A91=1,IF('All Programs'!$B91="Support &amp; wellbeing",IF('All Programs'!$A91="Veterans Crisis Line",500000,0),1000000)+IF('All Programs'!$M91="Yes",200000,IF('All Programs'!$M91="No",0,100000))+N('All Programs'!$D91)*10000+IF('All Programs'!$Y91="Yes",0,500)+(500-ROW()),"")</f>
        <v/>
      </c>
      <c r="C91">
        <f>IF('All Programs'!$A91="","",'All Programs'!$A91)</f>
        <v/>
      </c>
      <c r="D91">
        <f>IF('All Programs'!$B91="","",'All Programs'!$B91)</f>
        <v/>
      </c>
      <c r="E91">
        <f>IF('All Programs'!$D91="","",'All Programs'!$D91)</f>
        <v/>
      </c>
      <c r="F91">
        <f>IF('All Programs'!$X91="","",'All Programs'!$X91)</f>
        <v/>
      </c>
      <c r="G91">
        <f>IF('All Programs'!$W91="","",'All Programs'!$W91)</f>
        <v/>
      </c>
      <c r="H91">
        <f>IF('All Programs'!$T91="","",'All Programs'!$T91)</f>
        <v/>
      </c>
      <c r="I91">
        <f>IF('All Programs'!$G91="","",'All Programs'!$G91)</f>
        <v/>
      </c>
      <c r="J91">
        <f>IF('All Programs'!$H91="","",'All Programs'!$H91)</f>
        <v/>
      </c>
      <c r="K91">
        <f>IF('All Programs'!$F91="","",'All Programs'!$F91)</f>
        <v/>
      </c>
      <c r="L91">
        <f>IF('All Programs'!$AB91="","",'All Programs'!$AB91)</f>
        <v/>
      </c>
      <c r="M91">
        <f>IF('All Programs'!$Y91="","",'All Programs'!$Y91)</f>
        <v/>
      </c>
      <c r="N91">
        <f>IF('All Programs'!$AQ91="","",'All Programs'!$AQ91)</f>
        <v/>
      </c>
    </row>
    <row r="92">
      <c r="A92">
        <f>IF(AND(OR('Find My Programs'!$C$5="Any",AND('Find My Programs'!$C$5="Veteran",'All Programs'!$O92&lt;&gt;"No"),AND('Find My Programs'!$C$5="Active duty / transitioning",'All Programs'!$N92&lt;&gt;"No"),AND('Find My Programs'!$C$5="Spouse / family / caregiver",'All Programs'!$P92&lt;&gt;"No")),OR('Find My Programs'!$C$6&lt;&gt;"No",'All Programs'!$J92&lt;&gt;"Yes"),OR('Find My Programs'!$C$7&lt;&gt;"No",'All Programs'!$K92&lt;&gt;"Yes"),OR('Find My Programs'!$C$8&lt;&gt;"No",'All Programs'!$L92&lt;&gt;"Yes"),OR('All Programs'!$M92="Yes",'All Programs'!$M92="Check",AND('Find My Programs'!$C$6&lt;&gt;"No",'All Programs'!$J92&lt;&gt;"No"),AND('Find My Programs'!$C$7&lt;&gt;"No",'All Programs'!$K92&lt;&gt;"No"),AND('Find My Programs'!$C$8&lt;&gt;"No",'All Programs'!$L92&lt;&gt;"No"),'Find My Programs'!$C$16="Yes"),OR('Find My Programs'!$C$9&lt;&gt;"No",'All Programs'!$R92&lt;&gt;"Yes"),OR('Find My Programs'!$C$10="Any",'All Programs'!$T92="Any",'All Programs'!$T92="Check",ISNUMBER(SEARCH('Find My Programs'!$C$10,'All Programs'!$T92))),OR('Find My Programs'!$C$11&lt;&gt;"No",'All Programs'!$U92&lt;&gt;"Yes"),OR('Find My Programs'!$C$12="Any",ISNUMBER(SEARCH("; "&amp;'Find My Programs'!$C$12&amp;";","; "&amp;'All Programs'!$C92&amp;";"))),OR('Find My Programs'!$C$13="Any",'All Programs'!$W92='Find My Programs'!$C$13,'All Programs'!$W92="Hybrid",'All Programs'!$W92="Check"),OR('Find My Programs'!$C$14="Yes",'All Programs'!$S92&lt;&gt;"Yes"),OR('Find My Programs'!$C$15="Yes",'All Programs'!$G92&lt;&gt;"Closed")),1,0)</f>
        <v/>
      </c>
      <c r="B92">
        <f>IF(A92=1,IF('All Programs'!$B92="Support &amp; wellbeing",IF('All Programs'!$A92="Veterans Crisis Line",500000,0),1000000)+IF('All Programs'!$M92="Yes",200000,IF('All Programs'!$M92="No",0,100000))+N('All Programs'!$D92)*10000+IF('All Programs'!$Y92="Yes",0,500)+(500-ROW()),"")</f>
        <v/>
      </c>
      <c r="C92">
        <f>IF('All Programs'!$A92="","",'All Programs'!$A92)</f>
        <v/>
      </c>
      <c r="D92">
        <f>IF('All Programs'!$B92="","",'All Programs'!$B92)</f>
        <v/>
      </c>
      <c r="E92">
        <f>IF('All Programs'!$D92="","",'All Programs'!$D92)</f>
        <v/>
      </c>
      <c r="F92">
        <f>IF('All Programs'!$X92="","",'All Programs'!$X92)</f>
        <v/>
      </c>
      <c r="G92">
        <f>IF('All Programs'!$W92="","",'All Programs'!$W92)</f>
        <v/>
      </c>
      <c r="H92">
        <f>IF('All Programs'!$T92="","",'All Programs'!$T92)</f>
        <v/>
      </c>
      <c r="I92">
        <f>IF('All Programs'!$G92="","",'All Programs'!$G92)</f>
        <v/>
      </c>
      <c r="J92">
        <f>IF('All Programs'!$H92="","",'All Programs'!$H92)</f>
        <v/>
      </c>
      <c r="K92">
        <f>IF('All Programs'!$F92="","",'All Programs'!$F92)</f>
        <v/>
      </c>
      <c r="L92">
        <f>IF('All Programs'!$AB92="","",'All Programs'!$AB92)</f>
        <v/>
      </c>
      <c r="M92">
        <f>IF('All Programs'!$Y92="","",'All Programs'!$Y92)</f>
        <v/>
      </c>
      <c r="N92">
        <f>IF('All Programs'!$AQ92="","",'All Programs'!$AQ92)</f>
        <v/>
      </c>
    </row>
    <row r="93">
      <c r="A93">
        <f>IF(AND(OR('Find My Programs'!$C$5="Any",AND('Find My Programs'!$C$5="Veteran",'All Programs'!$O93&lt;&gt;"No"),AND('Find My Programs'!$C$5="Active duty / transitioning",'All Programs'!$N93&lt;&gt;"No"),AND('Find My Programs'!$C$5="Spouse / family / caregiver",'All Programs'!$P93&lt;&gt;"No")),OR('Find My Programs'!$C$6&lt;&gt;"No",'All Programs'!$J93&lt;&gt;"Yes"),OR('Find My Programs'!$C$7&lt;&gt;"No",'All Programs'!$K93&lt;&gt;"Yes"),OR('Find My Programs'!$C$8&lt;&gt;"No",'All Programs'!$L93&lt;&gt;"Yes"),OR('All Programs'!$M93="Yes",'All Programs'!$M93="Check",AND('Find My Programs'!$C$6&lt;&gt;"No",'All Programs'!$J93&lt;&gt;"No"),AND('Find My Programs'!$C$7&lt;&gt;"No",'All Programs'!$K93&lt;&gt;"No"),AND('Find My Programs'!$C$8&lt;&gt;"No",'All Programs'!$L93&lt;&gt;"No"),'Find My Programs'!$C$16="Yes"),OR('Find My Programs'!$C$9&lt;&gt;"No",'All Programs'!$R93&lt;&gt;"Yes"),OR('Find My Programs'!$C$10="Any",'All Programs'!$T93="Any",'All Programs'!$T93="Check",ISNUMBER(SEARCH('Find My Programs'!$C$10,'All Programs'!$T93))),OR('Find My Programs'!$C$11&lt;&gt;"No",'All Programs'!$U93&lt;&gt;"Yes"),OR('Find My Programs'!$C$12="Any",ISNUMBER(SEARCH("; "&amp;'Find My Programs'!$C$12&amp;";","; "&amp;'All Programs'!$C93&amp;";"))),OR('Find My Programs'!$C$13="Any",'All Programs'!$W93='Find My Programs'!$C$13,'All Programs'!$W93="Hybrid",'All Programs'!$W93="Check"),OR('Find My Programs'!$C$14="Yes",'All Programs'!$S93&lt;&gt;"Yes"),OR('Find My Programs'!$C$15="Yes",'All Programs'!$G93&lt;&gt;"Closed")),1,0)</f>
        <v/>
      </c>
      <c r="B93">
        <f>IF(A93=1,IF('All Programs'!$B93="Support &amp; wellbeing",IF('All Programs'!$A93="Veterans Crisis Line",500000,0),1000000)+IF('All Programs'!$M93="Yes",200000,IF('All Programs'!$M93="No",0,100000))+N('All Programs'!$D93)*10000+IF('All Programs'!$Y93="Yes",0,500)+(500-ROW()),"")</f>
        <v/>
      </c>
      <c r="C93">
        <f>IF('All Programs'!$A93="","",'All Programs'!$A93)</f>
        <v/>
      </c>
      <c r="D93">
        <f>IF('All Programs'!$B93="","",'All Programs'!$B93)</f>
        <v/>
      </c>
      <c r="E93">
        <f>IF('All Programs'!$D93="","",'All Programs'!$D93)</f>
        <v/>
      </c>
      <c r="F93">
        <f>IF('All Programs'!$X93="","",'All Programs'!$X93)</f>
        <v/>
      </c>
      <c r="G93">
        <f>IF('All Programs'!$W93="","",'All Programs'!$W93)</f>
        <v/>
      </c>
      <c r="H93">
        <f>IF('All Programs'!$T93="","",'All Programs'!$T93)</f>
        <v/>
      </c>
      <c r="I93">
        <f>IF('All Programs'!$G93="","",'All Programs'!$G93)</f>
        <v/>
      </c>
      <c r="J93">
        <f>IF('All Programs'!$H93="","",'All Programs'!$H93)</f>
        <v/>
      </c>
      <c r="K93">
        <f>IF('All Programs'!$F93="","",'All Programs'!$F93)</f>
        <v/>
      </c>
      <c r="L93">
        <f>IF('All Programs'!$AB93="","",'All Programs'!$AB93)</f>
        <v/>
      </c>
      <c r="M93">
        <f>IF('All Programs'!$Y93="","",'All Programs'!$Y93)</f>
        <v/>
      </c>
      <c r="N93">
        <f>IF('All Programs'!$AQ93="","",'All Programs'!$AQ93)</f>
        <v/>
      </c>
    </row>
    <row r="94">
      <c r="A94">
        <f>IF(AND(OR('Find My Programs'!$C$5="Any",AND('Find My Programs'!$C$5="Veteran",'All Programs'!$O94&lt;&gt;"No"),AND('Find My Programs'!$C$5="Active duty / transitioning",'All Programs'!$N94&lt;&gt;"No"),AND('Find My Programs'!$C$5="Spouse / family / caregiver",'All Programs'!$P94&lt;&gt;"No")),OR('Find My Programs'!$C$6&lt;&gt;"No",'All Programs'!$J94&lt;&gt;"Yes"),OR('Find My Programs'!$C$7&lt;&gt;"No",'All Programs'!$K94&lt;&gt;"Yes"),OR('Find My Programs'!$C$8&lt;&gt;"No",'All Programs'!$L94&lt;&gt;"Yes"),OR('All Programs'!$M94="Yes",'All Programs'!$M94="Check",AND('Find My Programs'!$C$6&lt;&gt;"No",'All Programs'!$J94&lt;&gt;"No"),AND('Find My Programs'!$C$7&lt;&gt;"No",'All Programs'!$K94&lt;&gt;"No"),AND('Find My Programs'!$C$8&lt;&gt;"No",'All Programs'!$L94&lt;&gt;"No"),'Find My Programs'!$C$16="Yes"),OR('Find My Programs'!$C$9&lt;&gt;"No",'All Programs'!$R94&lt;&gt;"Yes"),OR('Find My Programs'!$C$10="Any",'All Programs'!$T94="Any",'All Programs'!$T94="Check",ISNUMBER(SEARCH('Find My Programs'!$C$10,'All Programs'!$T94))),OR('Find My Programs'!$C$11&lt;&gt;"No",'All Programs'!$U94&lt;&gt;"Yes"),OR('Find My Programs'!$C$12="Any",ISNUMBER(SEARCH("; "&amp;'Find My Programs'!$C$12&amp;";","; "&amp;'All Programs'!$C94&amp;";"))),OR('Find My Programs'!$C$13="Any",'All Programs'!$W94='Find My Programs'!$C$13,'All Programs'!$W94="Hybrid",'All Programs'!$W94="Check"),OR('Find My Programs'!$C$14="Yes",'All Programs'!$S94&lt;&gt;"Yes"),OR('Find My Programs'!$C$15="Yes",'All Programs'!$G94&lt;&gt;"Closed")),1,0)</f>
        <v/>
      </c>
      <c r="B94">
        <f>IF(A94=1,IF('All Programs'!$B94="Support &amp; wellbeing",IF('All Programs'!$A94="Veterans Crisis Line",500000,0),1000000)+IF('All Programs'!$M94="Yes",200000,IF('All Programs'!$M94="No",0,100000))+N('All Programs'!$D94)*10000+IF('All Programs'!$Y94="Yes",0,500)+(500-ROW()),"")</f>
        <v/>
      </c>
      <c r="C94">
        <f>IF('All Programs'!$A94="","",'All Programs'!$A94)</f>
        <v/>
      </c>
      <c r="D94">
        <f>IF('All Programs'!$B94="","",'All Programs'!$B94)</f>
        <v/>
      </c>
      <c r="E94">
        <f>IF('All Programs'!$D94="","",'All Programs'!$D94)</f>
        <v/>
      </c>
      <c r="F94">
        <f>IF('All Programs'!$X94="","",'All Programs'!$X94)</f>
        <v/>
      </c>
      <c r="G94">
        <f>IF('All Programs'!$W94="","",'All Programs'!$W94)</f>
        <v/>
      </c>
      <c r="H94">
        <f>IF('All Programs'!$T94="","",'All Programs'!$T94)</f>
        <v/>
      </c>
      <c r="I94">
        <f>IF('All Programs'!$G94="","",'All Programs'!$G94)</f>
        <v/>
      </c>
      <c r="J94">
        <f>IF('All Programs'!$H94="","",'All Programs'!$H94)</f>
        <v/>
      </c>
      <c r="K94">
        <f>IF('All Programs'!$F94="","",'All Programs'!$F94)</f>
        <v/>
      </c>
      <c r="L94">
        <f>IF('All Programs'!$AB94="","",'All Programs'!$AB94)</f>
        <v/>
      </c>
      <c r="M94">
        <f>IF('All Programs'!$Y94="","",'All Programs'!$Y94)</f>
        <v/>
      </c>
      <c r="N94">
        <f>IF('All Programs'!$AQ94="","",'All Programs'!$AQ94)</f>
        <v/>
      </c>
    </row>
    <row r="95">
      <c r="A95">
        <f>IF(AND(OR('Find My Programs'!$C$5="Any",AND('Find My Programs'!$C$5="Veteran",'All Programs'!$O95&lt;&gt;"No"),AND('Find My Programs'!$C$5="Active duty / transitioning",'All Programs'!$N95&lt;&gt;"No"),AND('Find My Programs'!$C$5="Spouse / family / caregiver",'All Programs'!$P95&lt;&gt;"No")),OR('Find My Programs'!$C$6&lt;&gt;"No",'All Programs'!$J95&lt;&gt;"Yes"),OR('Find My Programs'!$C$7&lt;&gt;"No",'All Programs'!$K95&lt;&gt;"Yes"),OR('Find My Programs'!$C$8&lt;&gt;"No",'All Programs'!$L95&lt;&gt;"Yes"),OR('All Programs'!$M95="Yes",'All Programs'!$M95="Check",AND('Find My Programs'!$C$6&lt;&gt;"No",'All Programs'!$J95&lt;&gt;"No"),AND('Find My Programs'!$C$7&lt;&gt;"No",'All Programs'!$K95&lt;&gt;"No"),AND('Find My Programs'!$C$8&lt;&gt;"No",'All Programs'!$L95&lt;&gt;"No"),'Find My Programs'!$C$16="Yes"),OR('Find My Programs'!$C$9&lt;&gt;"No",'All Programs'!$R95&lt;&gt;"Yes"),OR('Find My Programs'!$C$10="Any",'All Programs'!$T95="Any",'All Programs'!$T95="Check",ISNUMBER(SEARCH('Find My Programs'!$C$10,'All Programs'!$T95))),OR('Find My Programs'!$C$11&lt;&gt;"No",'All Programs'!$U95&lt;&gt;"Yes"),OR('Find My Programs'!$C$12="Any",ISNUMBER(SEARCH("; "&amp;'Find My Programs'!$C$12&amp;";","; "&amp;'All Programs'!$C95&amp;";"))),OR('Find My Programs'!$C$13="Any",'All Programs'!$W95='Find My Programs'!$C$13,'All Programs'!$W95="Hybrid",'All Programs'!$W95="Check"),OR('Find My Programs'!$C$14="Yes",'All Programs'!$S95&lt;&gt;"Yes"),OR('Find My Programs'!$C$15="Yes",'All Programs'!$G95&lt;&gt;"Closed")),1,0)</f>
        <v/>
      </c>
      <c r="B95">
        <f>IF(A95=1,IF('All Programs'!$B95="Support &amp; wellbeing",IF('All Programs'!$A95="Veterans Crisis Line",500000,0),1000000)+IF('All Programs'!$M95="Yes",200000,IF('All Programs'!$M95="No",0,100000))+N('All Programs'!$D95)*10000+IF('All Programs'!$Y95="Yes",0,500)+(500-ROW()),"")</f>
        <v/>
      </c>
      <c r="C95">
        <f>IF('All Programs'!$A95="","",'All Programs'!$A95)</f>
        <v/>
      </c>
      <c r="D95">
        <f>IF('All Programs'!$B95="","",'All Programs'!$B95)</f>
        <v/>
      </c>
      <c r="E95">
        <f>IF('All Programs'!$D95="","",'All Programs'!$D95)</f>
        <v/>
      </c>
      <c r="F95">
        <f>IF('All Programs'!$X95="","",'All Programs'!$X95)</f>
        <v/>
      </c>
      <c r="G95">
        <f>IF('All Programs'!$W95="","",'All Programs'!$W95)</f>
        <v/>
      </c>
      <c r="H95">
        <f>IF('All Programs'!$T95="","",'All Programs'!$T95)</f>
        <v/>
      </c>
      <c r="I95">
        <f>IF('All Programs'!$G95="","",'All Programs'!$G95)</f>
        <v/>
      </c>
      <c r="J95">
        <f>IF('All Programs'!$H95="","",'All Programs'!$H95)</f>
        <v/>
      </c>
      <c r="K95">
        <f>IF('All Programs'!$F95="","",'All Programs'!$F95)</f>
        <v/>
      </c>
      <c r="L95">
        <f>IF('All Programs'!$AB95="","",'All Programs'!$AB95)</f>
        <v/>
      </c>
      <c r="M95">
        <f>IF('All Programs'!$Y95="","",'All Programs'!$Y95)</f>
        <v/>
      </c>
      <c r="N95">
        <f>IF('All Programs'!$AQ95="","",'All Programs'!$AQ95)</f>
        <v/>
      </c>
    </row>
    <row r="96">
      <c r="A96">
        <f>IF(AND(OR('Find My Programs'!$C$5="Any",AND('Find My Programs'!$C$5="Veteran",'All Programs'!$O96&lt;&gt;"No"),AND('Find My Programs'!$C$5="Active duty / transitioning",'All Programs'!$N96&lt;&gt;"No"),AND('Find My Programs'!$C$5="Spouse / family / caregiver",'All Programs'!$P96&lt;&gt;"No")),OR('Find My Programs'!$C$6&lt;&gt;"No",'All Programs'!$J96&lt;&gt;"Yes"),OR('Find My Programs'!$C$7&lt;&gt;"No",'All Programs'!$K96&lt;&gt;"Yes"),OR('Find My Programs'!$C$8&lt;&gt;"No",'All Programs'!$L96&lt;&gt;"Yes"),OR('All Programs'!$M96="Yes",'All Programs'!$M96="Check",AND('Find My Programs'!$C$6&lt;&gt;"No",'All Programs'!$J96&lt;&gt;"No"),AND('Find My Programs'!$C$7&lt;&gt;"No",'All Programs'!$K96&lt;&gt;"No"),AND('Find My Programs'!$C$8&lt;&gt;"No",'All Programs'!$L96&lt;&gt;"No"),'Find My Programs'!$C$16="Yes"),OR('Find My Programs'!$C$9&lt;&gt;"No",'All Programs'!$R96&lt;&gt;"Yes"),OR('Find My Programs'!$C$10="Any",'All Programs'!$T96="Any",'All Programs'!$T96="Check",ISNUMBER(SEARCH('Find My Programs'!$C$10,'All Programs'!$T96))),OR('Find My Programs'!$C$11&lt;&gt;"No",'All Programs'!$U96&lt;&gt;"Yes"),OR('Find My Programs'!$C$12="Any",ISNUMBER(SEARCH("; "&amp;'Find My Programs'!$C$12&amp;";","; "&amp;'All Programs'!$C96&amp;";"))),OR('Find My Programs'!$C$13="Any",'All Programs'!$W96='Find My Programs'!$C$13,'All Programs'!$W96="Hybrid",'All Programs'!$W96="Check"),OR('Find My Programs'!$C$14="Yes",'All Programs'!$S96&lt;&gt;"Yes"),OR('Find My Programs'!$C$15="Yes",'All Programs'!$G96&lt;&gt;"Closed")),1,0)</f>
        <v/>
      </c>
      <c r="B96">
        <f>IF(A96=1,IF('All Programs'!$B96="Support &amp; wellbeing",IF('All Programs'!$A96="Veterans Crisis Line",500000,0),1000000)+IF('All Programs'!$M96="Yes",200000,IF('All Programs'!$M96="No",0,100000))+N('All Programs'!$D96)*10000+IF('All Programs'!$Y96="Yes",0,500)+(500-ROW()),"")</f>
        <v/>
      </c>
      <c r="C96">
        <f>IF('All Programs'!$A96="","",'All Programs'!$A96)</f>
        <v/>
      </c>
      <c r="D96">
        <f>IF('All Programs'!$B96="","",'All Programs'!$B96)</f>
        <v/>
      </c>
      <c r="E96">
        <f>IF('All Programs'!$D96="","",'All Programs'!$D96)</f>
        <v/>
      </c>
      <c r="F96">
        <f>IF('All Programs'!$X96="","",'All Programs'!$X96)</f>
        <v/>
      </c>
      <c r="G96">
        <f>IF('All Programs'!$W96="","",'All Programs'!$W96)</f>
        <v/>
      </c>
      <c r="H96">
        <f>IF('All Programs'!$T96="","",'All Programs'!$T96)</f>
        <v/>
      </c>
      <c r="I96">
        <f>IF('All Programs'!$G96="","",'All Programs'!$G96)</f>
        <v/>
      </c>
      <c r="J96">
        <f>IF('All Programs'!$H96="","",'All Programs'!$H96)</f>
        <v/>
      </c>
      <c r="K96">
        <f>IF('All Programs'!$F96="","",'All Programs'!$F96)</f>
        <v/>
      </c>
      <c r="L96">
        <f>IF('All Programs'!$AB96="","",'All Programs'!$AB96)</f>
        <v/>
      </c>
      <c r="M96">
        <f>IF('All Programs'!$Y96="","",'All Programs'!$Y96)</f>
        <v/>
      </c>
      <c r="N96">
        <f>IF('All Programs'!$AQ96="","",'All Programs'!$AQ96)</f>
        <v/>
      </c>
    </row>
    <row r="97">
      <c r="A97">
        <f>IF(AND(OR('Find My Programs'!$C$5="Any",AND('Find My Programs'!$C$5="Veteran",'All Programs'!$O97&lt;&gt;"No"),AND('Find My Programs'!$C$5="Active duty / transitioning",'All Programs'!$N97&lt;&gt;"No"),AND('Find My Programs'!$C$5="Spouse / family / caregiver",'All Programs'!$P97&lt;&gt;"No")),OR('Find My Programs'!$C$6&lt;&gt;"No",'All Programs'!$J97&lt;&gt;"Yes"),OR('Find My Programs'!$C$7&lt;&gt;"No",'All Programs'!$K97&lt;&gt;"Yes"),OR('Find My Programs'!$C$8&lt;&gt;"No",'All Programs'!$L97&lt;&gt;"Yes"),OR('All Programs'!$M97="Yes",'All Programs'!$M97="Check",AND('Find My Programs'!$C$6&lt;&gt;"No",'All Programs'!$J97&lt;&gt;"No"),AND('Find My Programs'!$C$7&lt;&gt;"No",'All Programs'!$K97&lt;&gt;"No"),AND('Find My Programs'!$C$8&lt;&gt;"No",'All Programs'!$L97&lt;&gt;"No"),'Find My Programs'!$C$16="Yes"),OR('Find My Programs'!$C$9&lt;&gt;"No",'All Programs'!$R97&lt;&gt;"Yes"),OR('Find My Programs'!$C$10="Any",'All Programs'!$T97="Any",'All Programs'!$T97="Check",ISNUMBER(SEARCH('Find My Programs'!$C$10,'All Programs'!$T97))),OR('Find My Programs'!$C$11&lt;&gt;"No",'All Programs'!$U97&lt;&gt;"Yes"),OR('Find My Programs'!$C$12="Any",ISNUMBER(SEARCH("; "&amp;'Find My Programs'!$C$12&amp;";","; "&amp;'All Programs'!$C97&amp;";"))),OR('Find My Programs'!$C$13="Any",'All Programs'!$W97='Find My Programs'!$C$13,'All Programs'!$W97="Hybrid",'All Programs'!$W97="Check"),OR('Find My Programs'!$C$14="Yes",'All Programs'!$S97&lt;&gt;"Yes"),OR('Find My Programs'!$C$15="Yes",'All Programs'!$G97&lt;&gt;"Closed")),1,0)</f>
        <v/>
      </c>
      <c r="B97">
        <f>IF(A97=1,IF('All Programs'!$B97="Support &amp; wellbeing",IF('All Programs'!$A97="Veterans Crisis Line",500000,0),1000000)+IF('All Programs'!$M97="Yes",200000,IF('All Programs'!$M97="No",0,100000))+N('All Programs'!$D97)*10000+IF('All Programs'!$Y97="Yes",0,500)+(500-ROW()),"")</f>
        <v/>
      </c>
      <c r="C97">
        <f>IF('All Programs'!$A97="","",'All Programs'!$A97)</f>
        <v/>
      </c>
      <c r="D97">
        <f>IF('All Programs'!$B97="","",'All Programs'!$B97)</f>
        <v/>
      </c>
      <c r="E97">
        <f>IF('All Programs'!$D97="","",'All Programs'!$D97)</f>
        <v/>
      </c>
      <c r="F97">
        <f>IF('All Programs'!$X97="","",'All Programs'!$X97)</f>
        <v/>
      </c>
      <c r="G97">
        <f>IF('All Programs'!$W97="","",'All Programs'!$W97)</f>
        <v/>
      </c>
      <c r="H97">
        <f>IF('All Programs'!$T97="","",'All Programs'!$T97)</f>
        <v/>
      </c>
      <c r="I97">
        <f>IF('All Programs'!$G97="","",'All Programs'!$G97)</f>
        <v/>
      </c>
      <c r="J97">
        <f>IF('All Programs'!$H97="","",'All Programs'!$H97)</f>
        <v/>
      </c>
      <c r="K97">
        <f>IF('All Programs'!$F97="","",'All Programs'!$F97)</f>
        <v/>
      </c>
      <c r="L97">
        <f>IF('All Programs'!$AB97="","",'All Programs'!$AB97)</f>
        <v/>
      </c>
      <c r="M97">
        <f>IF('All Programs'!$Y97="","",'All Programs'!$Y97)</f>
        <v/>
      </c>
      <c r="N97">
        <f>IF('All Programs'!$AQ97="","",'All Programs'!$AQ97)</f>
        <v/>
      </c>
    </row>
    <row r="98">
      <c r="A98">
        <f>IF(AND(OR('Find My Programs'!$C$5="Any",AND('Find My Programs'!$C$5="Veteran",'All Programs'!$O98&lt;&gt;"No"),AND('Find My Programs'!$C$5="Active duty / transitioning",'All Programs'!$N98&lt;&gt;"No"),AND('Find My Programs'!$C$5="Spouse / family / caregiver",'All Programs'!$P98&lt;&gt;"No")),OR('Find My Programs'!$C$6&lt;&gt;"No",'All Programs'!$J98&lt;&gt;"Yes"),OR('Find My Programs'!$C$7&lt;&gt;"No",'All Programs'!$K98&lt;&gt;"Yes"),OR('Find My Programs'!$C$8&lt;&gt;"No",'All Programs'!$L98&lt;&gt;"Yes"),OR('All Programs'!$M98="Yes",'All Programs'!$M98="Check",AND('Find My Programs'!$C$6&lt;&gt;"No",'All Programs'!$J98&lt;&gt;"No"),AND('Find My Programs'!$C$7&lt;&gt;"No",'All Programs'!$K98&lt;&gt;"No"),AND('Find My Programs'!$C$8&lt;&gt;"No",'All Programs'!$L98&lt;&gt;"No"),'Find My Programs'!$C$16="Yes"),OR('Find My Programs'!$C$9&lt;&gt;"No",'All Programs'!$R98&lt;&gt;"Yes"),OR('Find My Programs'!$C$10="Any",'All Programs'!$T98="Any",'All Programs'!$T98="Check",ISNUMBER(SEARCH('Find My Programs'!$C$10,'All Programs'!$T98))),OR('Find My Programs'!$C$11&lt;&gt;"No",'All Programs'!$U98&lt;&gt;"Yes"),OR('Find My Programs'!$C$12="Any",ISNUMBER(SEARCH("; "&amp;'Find My Programs'!$C$12&amp;";","; "&amp;'All Programs'!$C98&amp;";"))),OR('Find My Programs'!$C$13="Any",'All Programs'!$W98='Find My Programs'!$C$13,'All Programs'!$W98="Hybrid",'All Programs'!$W98="Check"),OR('Find My Programs'!$C$14="Yes",'All Programs'!$S98&lt;&gt;"Yes"),OR('Find My Programs'!$C$15="Yes",'All Programs'!$G98&lt;&gt;"Closed")),1,0)</f>
        <v/>
      </c>
      <c r="B98">
        <f>IF(A98=1,IF('All Programs'!$B98="Support &amp; wellbeing",IF('All Programs'!$A98="Veterans Crisis Line",500000,0),1000000)+IF('All Programs'!$M98="Yes",200000,IF('All Programs'!$M98="No",0,100000))+N('All Programs'!$D98)*10000+IF('All Programs'!$Y98="Yes",0,500)+(500-ROW()),"")</f>
        <v/>
      </c>
      <c r="C98">
        <f>IF('All Programs'!$A98="","",'All Programs'!$A98)</f>
        <v/>
      </c>
      <c r="D98">
        <f>IF('All Programs'!$B98="","",'All Programs'!$B98)</f>
        <v/>
      </c>
      <c r="E98">
        <f>IF('All Programs'!$D98="","",'All Programs'!$D98)</f>
        <v/>
      </c>
      <c r="F98">
        <f>IF('All Programs'!$X98="","",'All Programs'!$X98)</f>
        <v/>
      </c>
      <c r="G98">
        <f>IF('All Programs'!$W98="","",'All Programs'!$W98)</f>
        <v/>
      </c>
      <c r="H98">
        <f>IF('All Programs'!$T98="","",'All Programs'!$T98)</f>
        <v/>
      </c>
      <c r="I98">
        <f>IF('All Programs'!$G98="","",'All Programs'!$G98)</f>
        <v/>
      </c>
      <c r="J98">
        <f>IF('All Programs'!$H98="","",'All Programs'!$H98)</f>
        <v/>
      </c>
      <c r="K98">
        <f>IF('All Programs'!$F98="","",'All Programs'!$F98)</f>
        <v/>
      </c>
      <c r="L98">
        <f>IF('All Programs'!$AB98="","",'All Programs'!$AB98)</f>
        <v/>
      </c>
      <c r="M98">
        <f>IF('All Programs'!$Y98="","",'All Programs'!$Y98)</f>
        <v/>
      </c>
      <c r="N98">
        <f>IF('All Programs'!$AQ98="","",'All Programs'!$AQ98)</f>
        <v/>
      </c>
    </row>
    <row r="99">
      <c r="A99">
        <f>IF(AND(OR('Find My Programs'!$C$5="Any",AND('Find My Programs'!$C$5="Veteran",'All Programs'!$O99&lt;&gt;"No"),AND('Find My Programs'!$C$5="Active duty / transitioning",'All Programs'!$N99&lt;&gt;"No"),AND('Find My Programs'!$C$5="Spouse / family / caregiver",'All Programs'!$P99&lt;&gt;"No")),OR('Find My Programs'!$C$6&lt;&gt;"No",'All Programs'!$J99&lt;&gt;"Yes"),OR('Find My Programs'!$C$7&lt;&gt;"No",'All Programs'!$K99&lt;&gt;"Yes"),OR('Find My Programs'!$C$8&lt;&gt;"No",'All Programs'!$L99&lt;&gt;"Yes"),OR('All Programs'!$M99="Yes",'All Programs'!$M99="Check",AND('Find My Programs'!$C$6&lt;&gt;"No",'All Programs'!$J99&lt;&gt;"No"),AND('Find My Programs'!$C$7&lt;&gt;"No",'All Programs'!$K99&lt;&gt;"No"),AND('Find My Programs'!$C$8&lt;&gt;"No",'All Programs'!$L99&lt;&gt;"No"),'Find My Programs'!$C$16="Yes"),OR('Find My Programs'!$C$9&lt;&gt;"No",'All Programs'!$R99&lt;&gt;"Yes"),OR('Find My Programs'!$C$10="Any",'All Programs'!$T99="Any",'All Programs'!$T99="Check",ISNUMBER(SEARCH('Find My Programs'!$C$10,'All Programs'!$T99))),OR('Find My Programs'!$C$11&lt;&gt;"No",'All Programs'!$U99&lt;&gt;"Yes"),OR('Find My Programs'!$C$12="Any",ISNUMBER(SEARCH("; "&amp;'Find My Programs'!$C$12&amp;";","; "&amp;'All Programs'!$C99&amp;";"))),OR('Find My Programs'!$C$13="Any",'All Programs'!$W99='Find My Programs'!$C$13,'All Programs'!$W99="Hybrid",'All Programs'!$W99="Check"),OR('Find My Programs'!$C$14="Yes",'All Programs'!$S99&lt;&gt;"Yes"),OR('Find My Programs'!$C$15="Yes",'All Programs'!$G99&lt;&gt;"Closed")),1,0)</f>
        <v/>
      </c>
      <c r="B99">
        <f>IF(A99=1,IF('All Programs'!$B99="Support &amp; wellbeing",IF('All Programs'!$A99="Veterans Crisis Line",500000,0),1000000)+IF('All Programs'!$M99="Yes",200000,IF('All Programs'!$M99="No",0,100000))+N('All Programs'!$D99)*10000+IF('All Programs'!$Y99="Yes",0,500)+(500-ROW()),"")</f>
        <v/>
      </c>
      <c r="C99">
        <f>IF('All Programs'!$A99="","",'All Programs'!$A99)</f>
        <v/>
      </c>
      <c r="D99">
        <f>IF('All Programs'!$B99="","",'All Programs'!$B99)</f>
        <v/>
      </c>
      <c r="E99">
        <f>IF('All Programs'!$D99="","",'All Programs'!$D99)</f>
        <v/>
      </c>
      <c r="F99">
        <f>IF('All Programs'!$X99="","",'All Programs'!$X99)</f>
        <v/>
      </c>
      <c r="G99">
        <f>IF('All Programs'!$W99="","",'All Programs'!$W99)</f>
        <v/>
      </c>
      <c r="H99">
        <f>IF('All Programs'!$T99="","",'All Programs'!$T99)</f>
        <v/>
      </c>
      <c r="I99">
        <f>IF('All Programs'!$G99="","",'All Programs'!$G99)</f>
        <v/>
      </c>
      <c r="J99">
        <f>IF('All Programs'!$H99="","",'All Programs'!$H99)</f>
        <v/>
      </c>
      <c r="K99">
        <f>IF('All Programs'!$F99="","",'All Programs'!$F99)</f>
        <v/>
      </c>
      <c r="L99">
        <f>IF('All Programs'!$AB99="","",'All Programs'!$AB99)</f>
        <v/>
      </c>
      <c r="M99">
        <f>IF('All Programs'!$Y99="","",'All Programs'!$Y99)</f>
        <v/>
      </c>
      <c r="N99">
        <f>IF('All Programs'!$AQ99="","",'All Programs'!$AQ99)</f>
        <v/>
      </c>
    </row>
    <row r="100">
      <c r="A100">
        <f>IF(AND(OR('Find My Programs'!$C$5="Any",AND('Find My Programs'!$C$5="Veteran",'All Programs'!$O100&lt;&gt;"No"),AND('Find My Programs'!$C$5="Active duty / transitioning",'All Programs'!$N100&lt;&gt;"No"),AND('Find My Programs'!$C$5="Spouse / family / caregiver",'All Programs'!$P100&lt;&gt;"No")),OR('Find My Programs'!$C$6&lt;&gt;"No",'All Programs'!$J100&lt;&gt;"Yes"),OR('Find My Programs'!$C$7&lt;&gt;"No",'All Programs'!$K100&lt;&gt;"Yes"),OR('Find My Programs'!$C$8&lt;&gt;"No",'All Programs'!$L100&lt;&gt;"Yes"),OR('All Programs'!$M100="Yes",'All Programs'!$M100="Check",AND('Find My Programs'!$C$6&lt;&gt;"No",'All Programs'!$J100&lt;&gt;"No"),AND('Find My Programs'!$C$7&lt;&gt;"No",'All Programs'!$K100&lt;&gt;"No"),AND('Find My Programs'!$C$8&lt;&gt;"No",'All Programs'!$L100&lt;&gt;"No"),'Find My Programs'!$C$16="Yes"),OR('Find My Programs'!$C$9&lt;&gt;"No",'All Programs'!$R100&lt;&gt;"Yes"),OR('Find My Programs'!$C$10="Any",'All Programs'!$T100="Any",'All Programs'!$T100="Check",ISNUMBER(SEARCH('Find My Programs'!$C$10,'All Programs'!$T100))),OR('Find My Programs'!$C$11&lt;&gt;"No",'All Programs'!$U100&lt;&gt;"Yes"),OR('Find My Programs'!$C$12="Any",ISNUMBER(SEARCH("; "&amp;'Find My Programs'!$C$12&amp;";","; "&amp;'All Programs'!$C100&amp;";"))),OR('Find My Programs'!$C$13="Any",'All Programs'!$W100='Find My Programs'!$C$13,'All Programs'!$W100="Hybrid",'All Programs'!$W100="Check"),OR('Find My Programs'!$C$14="Yes",'All Programs'!$S100&lt;&gt;"Yes"),OR('Find My Programs'!$C$15="Yes",'All Programs'!$G100&lt;&gt;"Closed")),1,0)</f>
        <v/>
      </c>
      <c r="B100">
        <f>IF(A100=1,IF('All Programs'!$B100="Support &amp; wellbeing",IF('All Programs'!$A100="Veterans Crisis Line",500000,0),1000000)+IF('All Programs'!$M100="Yes",200000,IF('All Programs'!$M100="No",0,100000))+N('All Programs'!$D100)*10000+IF('All Programs'!$Y100="Yes",0,500)+(500-ROW()),"")</f>
        <v/>
      </c>
      <c r="C100">
        <f>IF('All Programs'!$A100="","",'All Programs'!$A100)</f>
        <v/>
      </c>
      <c r="D100">
        <f>IF('All Programs'!$B100="","",'All Programs'!$B100)</f>
        <v/>
      </c>
      <c r="E100">
        <f>IF('All Programs'!$D100="","",'All Programs'!$D100)</f>
        <v/>
      </c>
      <c r="F100">
        <f>IF('All Programs'!$X100="","",'All Programs'!$X100)</f>
        <v/>
      </c>
      <c r="G100">
        <f>IF('All Programs'!$W100="","",'All Programs'!$W100)</f>
        <v/>
      </c>
      <c r="H100">
        <f>IF('All Programs'!$T100="","",'All Programs'!$T100)</f>
        <v/>
      </c>
      <c r="I100">
        <f>IF('All Programs'!$G100="","",'All Programs'!$G100)</f>
        <v/>
      </c>
      <c r="J100">
        <f>IF('All Programs'!$H100="","",'All Programs'!$H100)</f>
        <v/>
      </c>
      <c r="K100">
        <f>IF('All Programs'!$F100="","",'All Programs'!$F100)</f>
        <v/>
      </c>
      <c r="L100">
        <f>IF('All Programs'!$AB100="","",'All Programs'!$AB100)</f>
        <v/>
      </c>
      <c r="M100">
        <f>IF('All Programs'!$Y100="","",'All Programs'!$Y100)</f>
        <v/>
      </c>
      <c r="N100">
        <f>IF('All Programs'!$AQ100="","",'All Programs'!$AQ100)</f>
        <v/>
      </c>
    </row>
    <row r="101">
      <c r="A101">
        <f>IF(AND(OR('Find My Programs'!$C$5="Any",AND('Find My Programs'!$C$5="Veteran",'All Programs'!$O101&lt;&gt;"No"),AND('Find My Programs'!$C$5="Active duty / transitioning",'All Programs'!$N101&lt;&gt;"No"),AND('Find My Programs'!$C$5="Spouse / family / caregiver",'All Programs'!$P101&lt;&gt;"No")),OR('Find My Programs'!$C$6&lt;&gt;"No",'All Programs'!$J101&lt;&gt;"Yes"),OR('Find My Programs'!$C$7&lt;&gt;"No",'All Programs'!$K101&lt;&gt;"Yes"),OR('Find My Programs'!$C$8&lt;&gt;"No",'All Programs'!$L101&lt;&gt;"Yes"),OR('All Programs'!$M101="Yes",'All Programs'!$M101="Check",AND('Find My Programs'!$C$6&lt;&gt;"No",'All Programs'!$J101&lt;&gt;"No"),AND('Find My Programs'!$C$7&lt;&gt;"No",'All Programs'!$K101&lt;&gt;"No"),AND('Find My Programs'!$C$8&lt;&gt;"No",'All Programs'!$L101&lt;&gt;"No"),'Find My Programs'!$C$16="Yes"),OR('Find My Programs'!$C$9&lt;&gt;"No",'All Programs'!$R101&lt;&gt;"Yes"),OR('Find My Programs'!$C$10="Any",'All Programs'!$T101="Any",'All Programs'!$T101="Check",ISNUMBER(SEARCH('Find My Programs'!$C$10,'All Programs'!$T101))),OR('Find My Programs'!$C$11&lt;&gt;"No",'All Programs'!$U101&lt;&gt;"Yes"),OR('Find My Programs'!$C$12="Any",ISNUMBER(SEARCH("; "&amp;'Find My Programs'!$C$12&amp;";","; "&amp;'All Programs'!$C101&amp;";"))),OR('Find My Programs'!$C$13="Any",'All Programs'!$W101='Find My Programs'!$C$13,'All Programs'!$W101="Hybrid",'All Programs'!$W101="Check"),OR('Find My Programs'!$C$14="Yes",'All Programs'!$S101&lt;&gt;"Yes"),OR('Find My Programs'!$C$15="Yes",'All Programs'!$G101&lt;&gt;"Closed")),1,0)</f>
        <v/>
      </c>
      <c r="B101">
        <f>IF(A101=1,IF('All Programs'!$B101="Support &amp; wellbeing",IF('All Programs'!$A101="Veterans Crisis Line",500000,0),1000000)+IF('All Programs'!$M101="Yes",200000,IF('All Programs'!$M101="No",0,100000))+N('All Programs'!$D101)*10000+IF('All Programs'!$Y101="Yes",0,500)+(500-ROW()),"")</f>
        <v/>
      </c>
      <c r="C101">
        <f>IF('All Programs'!$A101="","",'All Programs'!$A101)</f>
        <v/>
      </c>
      <c r="D101">
        <f>IF('All Programs'!$B101="","",'All Programs'!$B101)</f>
        <v/>
      </c>
      <c r="E101">
        <f>IF('All Programs'!$D101="","",'All Programs'!$D101)</f>
        <v/>
      </c>
      <c r="F101">
        <f>IF('All Programs'!$X101="","",'All Programs'!$X101)</f>
        <v/>
      </c>
      <c r="G101">
        <f>IF('All Programs'!$W101="","",'All Programs'!$W101)</f>
        <v/>
      </c>
      <c r="H101">
        <f>IF('All Programs'!$T101="","",'All Programs'!$T101)</f>
        <v/>
      </c>
      <c r="I101">
        <f>IF('All Programs'!$G101="","",'All Programs'!$G101)</f>
        <v/>
      </c>
      <c r="J101">
        <f>IF('All Programs'!$H101="","",'All Programs'!$H101)</f>
        <v/>
      </c>
      <c r="K101">
        <f>IF('All Programs'!$F101="","",'All Programs'!$F101)</f>
        <v/>
      </c>
      <c r="L101">
        <f>IF('All Programs'!$AB101="","",'All Programs'!$AB101)</f>
        <v/>
      </c>
      <c r="M101">
        <f>IF('All Programs'!$Y101="","",'All Programs'!$Y101)</f>
        <v/>
      </c>
      <c r="N101">
        <f>IF('All Programs'!$AQ101="","",'All Programs'!$AQ101)</f>
        <v/>
      </c>
    </row>
    <row r="102">
      <c r="A102">
        <f>IF(AND(OR('Find My Programs'!$C$5="Any",AND('Find My Programs'!$C$5="Veteran",'All Programs'!$O102&lt;&gt;"No"),AND('Find My Programs'!$C$5="Active duty / transitioning",'All Programs'!$N102&lt;&gt;"No"),AND('Find My Programs'!$C$5="Spouse / family / caregiver",'All Programs'!$P102&lt;&gt;"No")),OR('Find My Programs'!$C$6&lt;&gt;"No",'All Programs'!$J102&lt;&gt;"Yes"),OR('Find My Programs'!$C$7&lt;&gt;"No",'All Programs'!$K102&lt;&gt;"Yes"),OR('Find My Programs'!$C$8&lt;&gt;"No",'All Programs'!$L102&lt;&gt;"Yes"),OR('All Programs'!$M102="Yes",'All Programs'!$M102="Check",AND('Find My Programs'!$C$6&lt;&gt;"No",'All Programs'!$J102&lt;&gt;"No"),AND('Find My Programs'!$C$7&lt;&gt;"No",'All Programs'!$K102&lt;&gt;"No"),AND('Find My Programs'!$C$8&lt;&gt;"No",'All Programs'!$L102&lt;&gt;"No"),'Find My Programs'!$C$16="Yes"),OR('Find My Programs'!$C$9&lt;&gt;"No",'All Programs'!$R102&lt;&gt;"Yes"),OR('Find My Programs'!$C$10="Any",'All Programs'!$T102="Any",'All Programs'!$T102="Check",ISNUMBER(SEARCH('Find My Programs'!$C$10,'All Programs'!$T102))),OR('Find My Programs'!$C$11&lt;&gt;"No",'All Programs'!$U102&lt;&gt;"Yes"),OR('Find My Programs'!$C$12="Any",ISNUMBER(SEARCH("; "&amp;'Find My Programs'!$C$12&amp;";","; "&amp;'All Programs'!$C102&amp;";"))),OR('Find My Programs'!$C$13="Any",'All Programs'!$W102='Find My Programs'!$C$13,'All Programs'!$W102="Hybrid",'All Programs'!$W102="Check"),OR('Find My Programs'!$C$14="Yes",'All Programs'!$S102&lt;&gt;"Yes"),OR('Find My Programs'!$C$15="Yes",'All Programs'!$G102&lt;&gt;"Closed")),1,0)</f>
        <v/>
      </c>
      <c r="B102">
        <f>IF(A102=1,IF('All Programs'!$B102="Support &amp; wellbeing",IF('All Programs'!$A102="Veterans Crisis Line",500000,0),1000000)+IF('All Programs'!$M102="Yes",200000,IF('All Programs'!$M102="No",0,100000))+N('All Programs'!$D102)*10000+IF('All Programs'!$Y102="Yes",0,500)+(500-ROW()),"")</f>
        <v/>
      </c>
      <c r="C102">
        <f>IF('All Programs'!$A102="","",'All Programs'!$A102)</f>
        <v/>
      </c>
      <c r="D102">
        <f>IF('All Programs'!$B102="","",'All Programs'!$B102)</f>
        <v/>
      </c>
      <c r="E102">
        <f>IF('All Programs'!$D102="","",'All Programs'!$D102)</f>
        <v/>
      </c>
      <c r="F102">
        <f>IF('All Programs'!$X102="","",'All Programs'!$X102)</f>
        <v/>
      </c>
      <c r="G102">
        <f>IF('All Programs'!$W102="","",'All Programs'!$W102)</f>
        <v/>
      </c>
      <c r="H102">
        <f>IF('All Programs'!$T102="","",'All Programs'!$T102)</f>
        <v/>
      </c>
      <c r="I102">
        <f>IF('All Programs'!$G102="","",'All Programs'!$G102)</f>
        <v/>
      </c>
      <c r="J102">
        <f>IF('All Programs'!$H102="","",'All Programs'!$H102)</f>
        <v/>
      </c>
      <c r="K102">
        <f>IF('All Programs'!$F102="","",'All Programs'!$F102)</f>
        <v/>
      </c>
      <c r="L102">
        <f>IF('All Programs'!$AB102="","",'All Programs'!$AB102)</f>
        <v/>
      </c>
      <c r="M102">
        <f>IF('All Programs'!$Y102="","",'All Programs'!$Y102)</f>
        <v/>
      </c>
      <c r="N102">
        <f>IF('All Programs'!$AQ102="","",'All Programs'!$AQ102)</f>
        <v/>
      </c>
    </row>
    <row r="103">
      <c r="A103">
        <f>IF(AND(OR('Find My Programs'!$C$5="Any",AND('Find My Programs'!$C$5="Veteran",'All Programs'!$O103&lt;&gt;"No"),AND('Find My Programs'!$C$5="Active duty / transitioning",'All Programs'!$N103&lt;&gt;"No"),AND('Find My Programs'!$C$5="Spouse / family / caregiver",'All Programs'!$P103&lt;&gt;"No")),OR('Find My Programs'!$C$6&lt;&gt;"No",'All Programs'!$J103&lt;&gt;"Yes"),OR('Find My Programs'!$C$7&lt;&gt;"No",'All Programs'!$K103&lt;&gt;"Yes"),OR('Find My Programs'!$C$8&lt;&gt;"No",'All Programs'!$L103&lt;&gt;"Yes"),OR('All Programs'!$M103="Yes",'All Programs'!$M103="Check",AND('Find My Programs'!$C$6&lt;&gt;"No",'All Programs'!$J103&lt;&gt;"No"),AND('Find My Programs'!$C$7&lt;&gt;"No",'All Programs'!$K103&lt;&gt;"No"),AND('Find My Programs'!$C$8&lt;&gt;"No",'All Programs'!$L103&lt;&gt;"No"),'Find My Programs'!$C$16="Yes"),OR('Find My Programs'!$C$9&lt;&gt;"No",'All Programs'!$R103&lt;&gt;"Yes"),OR('Find My Programs'!$C$10="Any",'All Programs'!$T103="Any",'All Programs'!$T103="Check",ISNUMBER(SEARCH('Find My Programs'!$C$10,'All Programs'!$T103))),OR('Find My Programs'!$C$11&lt;&gt;"No",'All Programs'!$U103&lt;&gt;"Yes"),OR('Find My Programs'!$C$12="Any",ISNUMBER(SEARCH("; "&amp;'Find My Programs'!$C$12&amp;";","; "&amp;'All Programs'!$C103&amp;";"))),OR('Find My Programs'!$C$13="Any",'All Programs'!$W103='Find My Programs'!$C$13,'All Programs'!$W103="Hybrid",'All Programs'!$W103="Check"),OR('Find My Programs'!$C$14="Yes",'All Programs'!$S103&lt;&gt;"Yes"),OR('Find My Programs'!$C$15="Yes",'All Programs'!$G103&lt;&gt;"Closed")),1,0)</f>
        <v/>
      </c>
      <c r="B103">
        <f>IF(A103=1,IF('All Programs'!$B103="Support &amp; wellbeing",IF('All Programs'!$A103="Veterans Crisis Line",500000,0),1000000)+IF('All Programs'!$M103="Yes",200000,IF('All Programs'!$M103="No",0,100000))+N('All Programs'!$D103)*10000+IF('All Programs'!$Y103="Yes",0,500)+(500-ROW()),"")</f>
        <v/>
      </c>
      <c r="C103">
        <f>IF('All Programs'!$A103="","",'All Programs'!$A103)</f>
        <v/>
      </c>
      <c r="D103">
        <f>IF('All Programs'!$B103="","",'All Programs'!$B103)</f>
        <v/>
      </c>
      <c r="E103">
        <f>IF('All Programs'!$D103="","",'All Programs'!$D103)</f>
        <v/>
      </c>
      <c r="F103">
        <f>IF('All Programs'!$X103="","",'All Programs'!$X103)</f>
        <v/>
      </c>
      <c r="G103">
        <f>IF('All Programs'!$W103="","",'All Programs'!$W103)</f>
        <v/>
      </c>
      <c r="H103">
        <f>IF('All Programs'!$T103="","",'All Programs'!$T103)</f>
        <v/>
      </c>
      <c r="I103">
        <f>IF('All Programs'!$G103="","",'All Programs'!$G103)</f>
        <v/>
      </c>
      <c r="J103">
        <f>IF('All Programs'!$H103="","",'All Programs'!$H103)</f>
        <v/>
      </c>
      <c r="K103">
        <f>IF('All Programs'!$F103="","",'All Programs'!$F103)</f>
        <v/>
      </c>
      <c r="L103">
        <f>IF('All Programs'!$AB103="","",'All Programs'!$AB103)</f>
        <v/>
      </c>
      <c r="M103">
        <f>IF('All Programs'!$Y103="","",'All Programs'!$Y103)</f>
        <v/>
      </c>
      <c r="N103">
        <f>IF('All Programs'!$AQ103="","",'All Programs'!$AQ103)</f>
        <v/>
      </c>
    </row>
    <row r="104">
      <c r="A104">
        <f>IF(AND(OR('Find My Programs'!$C$5="Any",AND('Find My Programs'!$C$5="Veteran",'All Programs'!$O104&lt;&gt;"No"),AND('Find My Programs'!$C$5="Active duty / transitioning",'All Programs'!$N104&lt;&gt;"No"),AND('Find My Programs'!$C$5="Spouse / family / caregiver",'All Programs'!$P104&lt;&gt;"No")),OR('Find My Programs'!$C$6&lt;&gt;"No",'All Programs'!$J104&lt;&gt;"Yes"),OR('Find My Programs'!$C$7&lt;&gt;"No",'All Programs'!$K104&lt;&gt;"Yes"),OR('Find My Programs'!$C$8&lt;&gt;"No",'All Programs'!$L104&lt;&gt;"Yes"),OR('All Programs'!$M104="Yes",'All Programs'!$M104="Check",AND('Find My Programs'!$C$6&lt;&gt;"No",'All Programs'!$J104&lt;&gt;"No"),AND('Find My Programs'!$C$7&lt;&gt;"No",'All Programs'!$K104&lt;&gt;"No"),AND('Find My Programs'!$C$8&lt;&gt;"No",'All Programs'!$L104&lt;&gt;"No"),'Find My Programs'!$C$16="Yes"),OR('Find My Programs'!$C$9&lt;&gt;"No",'All Programs'!$R104&lt;&gt;"Yes"),OR('Find My Programs'!$C$10="Any",'All Programs'!$T104="Any",'All Programs'!$T104="Check",ISNUMBER(SEARCH('Find My Programs'!$C$10,'All Programs'!$T104))),OR('Find My Programs'!$C$11&lt;&gt;"No",'All Programs'!$U104&lt;&gt;"Yes"),OR('Find My Programs'!$C$12="Any",ISNUMBER(SEARCH("; "&amp;'Find My Programs'!$C$12&amp;";","; "&amp;'All Programs'!$C104&amp;";"))),OR('Find My Programs'!$C$13="Any",'All Programs'!$W104='Find My Programs'!$C$13,'All Programs'!$W104="Hybrid",'All Programs'!$W104="Check"),OR('Find My Programs'!$C$14="Yes",'All Programs'!$S104&lt;&gt;"Yes"),OR('Find My Programs'!$C$15="Yes",'All Programs'!$G104&lt;&gt;"Closed")),1,0)</f>
        <v/>
      </c>
      <c r="B104">
        <f>IF(A104=1,IF('All Programs'!$B104="Support &amp; wellbeing",IF('All Programs'!$A104="Veterans Crisis Line",500000,0),1000000)+IF('All Programs'!$M104="Yes",200000,IF('All Programs'!$M104="No",0,100000))+N('All Programs'!$D104)*10000+IF('All Programs'!$Y104="Yes",0,500)+(500-ROW()),"")</f>
        <v/>
      </c>
      <c r="C104">
        <f>IF('All Programs'!$A104="","",'All Programs'!$A104)</f>
        <v/>
      </c>
      <c r="D104">
        <f>IF('All Programs'!$B104="","",'All Programs'!$B104)</f>
        <v/>
      </c>
      <c r="E104">
        <f>IF('All Programs'!$D104="","",'All Programs'!$D104)</f>
        <v/>
      </c>
      <c r="F104">
        <f>IF('All Programs'!$X104="","",'All Programs'!$X104)</f>
        <v/>
      </c>
      <c r="G104">
        <f>IF('All Programs'!$W104="","",'All Programs'!$W104)</f>
        <v/>
      </c>
      <c r="H104">
        <f>IF('All Programs'!$T104="","",'All Programs'!$T104)</f>
        <v/>
      </c>
      <c r="I104">
        <f>IF('All Programs'!$G104="","",'All Programs'!$G104)</f>
        <v/>
      </c>
      <c r="J104">
        <f>IF('All Programs'!$H104="","",'All Programs'!$H104)</f>
        <v/>
      </c>
      <c r="K104">
        <f>IF('All Programs'!$F104="","",'All Programs'!$F104)</f>
        <v/>
      </c>
      <c r="L104">
        <f>IF('All Programs'!$AB104="","",'All Programs'!$AB104)</f>
        <v/>
      </c>
      <c r="M104">
        <f>IF('All Programs'!$Y104="","",'All Programs'!$Y104)</f>
        <v/>
      </c>
      <c r="N104">
        <f>IF('All Programs'!$AQ104="","",'All Programs'!$AQ104)</f>
        <v/>
      </c>
    </row>
    <row r="105">
      <c r="A105">
        <f>IF(AND(OR('Find My Programs'!$C$5="Any",AND('Find My Programs'!$C$5="Veteran",'All Programs'!$O105&lt;&gt;"No"),AND('Find My Programs'!$C$5="Active duty / transitioning",'All Programs'!$N105&lt;&gt;"No"),AND('Find My Programs'!$C$5="Spouse / family / caregiver",'All Programs'!$P105&lt;&gt;"No")),OR('Find My Programs'!$C$6&lt;&gt;"No",'All Programs'!$J105&lt;&gt;"Yes"),OR('Find My Programs'!$C$7&lt;&gt;"No",'All Programs'!$K105&lt;&gt;"Yes"),OR('Find My Programs'!$C$8&lt;&gt;"No",'All Programs'!$L105&lt;&gt;"Yes"),OR('All Programs'!$M105="Yes",'All Programs'!$M105="Check",AND('Find My Programs'!$C$6&lt;&gt;"No",'All Programs'!$J105&lt;&gt;"No"),AND('Find My Programs'!$C$7&lt;&gt;"No",'All Programs'!$K105&lt;&gt;"No"),AND('Find My Programs'!$C$8&lt;&gt;"No",'All Programs'!$L105&lt;&gt;"No"),'Find My Programs'!$C$16="Yes"),OR('Find My Programs'!$C$9&lt;&gt;"No",'All Programs'!$R105&lt;&gt;"Yes"),OR('Find My Programs'!$C$10="Any",'All Programs'!$T105="Any",'All Programs'!$T105="Check",ISNUMBER(SEARCH('Find My Programs'!$C$10,'All Programs'!$T105))),OR('Find My Programs'!$C$11&lt;&gt;"No",'All Programs'!$U105&lt;&gt;"Yes"),OR('Find My Programs'!$C$12="Any",ISNUMBER(SEARCH("; "&amp;'Find My Programs'!$C$12&amp;";","; "&amp;'All Programs'!$C105&amp;";"))),OR('Find My Programs'!$C$13="Any",'All Programs'!$W105='Find My Programs'!$C$13,'All Programs'!$W105="Hybrid",'All Programs'!$W105="Check"),OR('Find My Programs'!$C$14="Yes",'All Programs'!$S105&lt;&gt;"Yes"),OR('Find My Programs'!$C$15="Yes",'All Programs'!$G105&lt;&gt;"Closed")),1,0)</f>
        <v/>
      </c>
      <c r="B105">
        <f>IF(A105=1,IF('All Programs'!$B105="Support &amp; wellbeing",IF('All Programs'!$A105="Veterans Crisis Line",500000,0),1000000)+IF('All Programs'!$M105="Yes",200000,IF('All Programs'!$M105="No",0,100000))+N('All Programs'!$D105)*10000+IF('All Programs'!$Y105="Yes",0,500)+(500-ROW()),"")</f>
        <v/>
      </c>
      <c r="C105">
        <f>IF('All Programs'!$A105="","",'All Programs'!$A105)</f>
        <v/>
      </c>
      <c r="D105">
        <f>IF('All Programs'!$B105="","",'All Programs'!$B105)</f>
        <v/>
      </c>
      <c r="E105">
        <f>IF('All Programs'!$D105="","",'All Programs'!$D105)</f>
        <v/>
      </c>
      <c r="F105">
        <f>IF('All Programs'!$X105="","",'All Programs'!$X105)</f>
        <v/>
      </c>
      <c r="G105">
        <f>IF('All Programs'!$W105="","",'All Programs'!$W105)</f>
        <v/>
      </c>
      <c r="H105">
        <f>IF('All Programs'!$T105="","",'All Programs'!$T105)</f>
        <v/>
      </c>
      <c r="I105">
        <f>IF('All Programs'!$G105="","",'All Programs'!$G105)</f>
        <v/>
      </c>
      <c r="J105">
        <f>IF('All Programs'!$H105="","",'All Programs'!$H105)</f>
        <v/>
      </c>
      <c r="K105">
        <f>IF('All Programs'!$F105="","",'All Programs'!$F105)</f>
        <v/>
      </c>
      <c r="L105">
        <f>IF('All Programs'!$AB105="","",'All Programs'!$AB105)</f>
        <v/>
      </c>
      <c r="M105">
        <f>IF('All Programs'!$Y105="","",'All Programs'!$Y105)</f>
        <v/>
      </c>
      <c r="N105">
        <f>IF('All Programs'!$AQ105="","",'All Programs'!$AQ105)</f>
        <v/>
      </c>
    </row>
    <row r="106">
      <c r="A106">
        <f>IF(AND(OR('Find My Programs'!$C$5="Any",AND('Find My Programs'!$C$5="Veteran",'All Programs'!$O106&lt;&gt;"No"),AND('Find My Programs'!$C$5="Active duty / transitioning",'All Programs'!$N106&lt;&gt;"No"),AND('Find My Programs'!$C$5="Spouse / family / caregiver",'All Programs'!$P106&lt;&gt;"No")),OR('Find My Programs'!$C$6&lt;&gt;"No",'All Programs'!$J106&lt;&gt;"Yes"),OR('Find My Programs'!$C$7&lt;&gt;"No",'All Programs'!$K106&lt;&gt;"Yes"),OR('Find My Programs'!$C$8&lt;&gt;"No",'All Programs'!$L106&lt;&gt;"Yes"),OR('All Programs'!$M106="Yes",'All Programs'!$M106="Check",AND('Find My Programs'!$C$6&lt;&gt;"No",'All Programs'!$J106&lt;&gt;"No"),AND('Find My Programs'!$C$7&lt;&gt;"No",'All Programs'!$K106&lt;&gt;"No"),AND('Find My Programs'!$C$8&lt;&gt;"No",'All Programs'!$L106&lt;&gt;"No"),'Find My Programs'!$C$16="Yes"),OR('Find My Programs'!$C$9&lt;&gt;"No",'All Programs'!$R106&lt;&gt;"Yes"),OR('Find My Programs'!$C$10="Any",'All Programs'!$T106="Any",'All Programs'!$T106="Check",ISNUMBER(SEARCH('Find My Programs'!$C$10,'All Programs'!$T106))),OR('Find My Programs'!$C$11&lt;&gt;"No",'All Programs'!$U106&lt;&gt;"Yes"),OR('Find My Programs'!$C$12="Any",ISNUMBER(SEARCH("; "&amp;'Find My Programs'!$C$12&amp;";","; "&amp;'All Programs'!$C106&amp;";"))),OR('Find My Programs'!$C$13="Any",'All Programs'!$W106='Find My Programs'!$C$13,'All Programs'!$W106="Hybrid",'All Programs'!$W106="Check"),OR('Find My Programs'!$C$14="Yes",'All Programs'!$S106&lt;&gt;"Yes"),OR('Find My Programs'!$C$15="Yes",'All Programs'!$G106&lt;&gt;"Closed")),1,0)</f>
        <v/>
      </c>
      <c r="B106">
        <f>IF(A106=1,IF('All Programs'!$B106="Support &amp; wellbeing",IF('All Programs'!$A106="Veterans Crisis Line",500000,0),1000000)+IF('All Programs'!$M106="Yes",200000,IF('All Programs'!$M106="No",0,100000))+N('All Programs'!$D106)*10000+IF('All Programs'!$Y106="Yes",0,500)+(500-ROW()),"")</f>
        <v/>
      </c>
      <c r="C106">
        <f>IF('All Programs'!$A106="","",'All Programs'!$A106)</f>
        <v/>
      </c>
      <c r="D106">
        <f>IF('All Programs'!$B106="","",'All Programs'!$B106)</f>
        <v/>
      </c>
      <c r="E106">
        <f>IF('All Programs'!$D106="","",'All Programs'!$D106)</f>
        <v/>
      </c>
      <c r="F106">
        <f>IF('All Programs'!$X106="","",'All Programs'!$X106)</f>
        <v/>
      </c>
      <c r="G106">
        <f>IF('All Programs'!$W106="","",'All Programs'!$W106)</f>
        <v/>
      </c>
      <c r="H106">
        <f>IF('All Programs'!$T106="","",'All Programs'!$T106)</f>
        <v/>
      </c>
      <c r="I106">
        <f>IF('All Programs'!$G106="","",'All Programs'!$G106)</f>
        <v/>
      </c>
      <c r="J106">
        <f>IF('All Programs'!$H106="","",'All Programs'!$H106)</f>
        <v/>
      </c>
      <c r="K106">
        <f>IF('All Programs'!$F106="","",'All Programs'!$F106)</f>
        <v/>
      </c>
      <c r="L106">
        <f>IF('All Programs'!$AB106="","",'All Programs'!$AB106)</f>
        <v/>
      </c>
      <c r="M106">
        <f>IF('All Programs'!$Y106="","",'All Programs'!$Y106)</f>
        <v/>
      </c>
      <c r="N106">
        <f>IF('All Programs'!$AQ106="","",'All Programs'!$AQ106)</f>
        <v/>
      </c>
    </row>
    <row r="107">
      <c r="A107">
        <f>IF(AND(OR('Find My Programs'!$C$5="Any",AND('Find My Programs'!$C$5="Veteran",'All Programs'!$O107&lt;&gt;"No"),AND('Find My Programs'!$C$5="Active duty / transitioning",'All Programs'!$N107&lt;&gt;"No"),AND('Find My Programs'!$C$5="Spouse / family / caregiver",'All Programs'!$P107&lt;&gt;"No")),OR('Find My Programs'!$C$6&lt;&gt;"No",'All Programs'!$J107&lt;&gt;"Yes"),OR('Find My Programs'!$C$7&lt;&gt;"No",'All Programs'!$K107&lt;&gt;"Yes"),OR('Find My Programs'!$C$8&lt;&gt;"No",'All Programs'!$L107&lt;&gt;"Yes"),OR('All Programs'!$M107="Yes",'All Programs'!$M107="Check",AND('Find My Programs'!$C$6&lt;&gt;"No",'All Programs'!$J107&lt;&gt;"No"),AND('Find My Programs'!$C$7&lt;&gt;"No",'All Programs'!$K107&lt;&gt;"No"),AND('Find My Programs'!$C$8&lt;&gt;"No",'All Programs'!$L107&lt;&gt;"No"),'Find My Programs'!$C$16="Yes"),OR('Find My Programs'!$C$9&lt;&gt;"No",'All Programs'!$R107&lt;&gt;"Yes"),OR('Find My Programs'!$C$10="Any",'All Programs'!$T107="Any",'All Programs'!$T107="Check",ISNUMBER(SEARCH('Find My Programs'!$C$10,'All Programs'!$T107))),OR('Find My Programs'!$C$11&lt;&gt;"No",'All Programs'!$U107&lt;&gt;"Yes"),OR('Find My Programs'!$C$12="Any",ISNUMBER(SEARCH("; "&amp;'Find My Programs'!$C$12&amp;";","; "&amp;'All Programs'!$C107&amp;";"))),OR('Find My Programs'!$C$13="Any",'All Programs'!$W107='Find My Programs'!$C$13,'All Programs'!$W107="Hybrid",'All Programs'!$W107="Check"),OR('Find My Programs'!$C$14="Yes",'All Programs'!$S107&lt;&gt;"Yes"),OR('Find My Programs'!$C$15="Yes",'All Programs'!$G107&lt;&gt;"Closed")),1,0)</f>
        <v/>
      </c>
      <c r="B107">
        <f>IF(A107=1,IF('All Programs'!$B107="Support &amp; wellbeing",IF('All Programs'!$A107="Veterans Crisis Line",500000,0),1000000)+IF('All Programs'!$M107="Yes",200000,IF('All Programs'!$M107="No",0,100000))+N('All Programs'!$D107)*10000+IF('All Programs'!$Y107="Yes",0,500)+(500-ROW()),"")</f>
        <v/>
      </c>
      <c r="C107">
        <f>IF('All Programs'!$A107="","",'All Programs'!$A107)</f>
        <v/>
      </c>
      <c r="D107">
        <f>IF('All Programs'!$B107="","",'All Programs'!$B107)</f>
        <v/>
      </c>
      <c r="E107">
        <f>IF('All Programs'!$D107="","",'All Programs'!$D107)</f>
        <v/>
      </c>
      <c r="F107">
        <f>IF('All Programs'!$X107="","",'All Programs'!$X107)</f>
        <v/>
      </c>
      <c r="G107">
        <f>IF('All Programs'!$W107="","",'All Programs'!$W107)</f>
        <v/>
      </c>
      <c r="H107">
        <f>IF('All Programs'!$T107="","",'All Programs'!$T107)</f>
        <v/>
      </c>
      <c r="I107">
        <f>IF('All Programs'!$G107="","",'All Programs'!$G107)</f>
        <v/>
      </c>
      <c r="J107">
        <f>IF('All Programs'!$H107="","",'All Programs'!$H107)</f>
        <v/>
      </c>
      <c r="K107">
        <f>IF('All Programs'!$F107="","",'All Programs'!$F107)</f>
        <v/>
      </c>
      <c r="L107">
        <f>IF('All Programs'!$AB107="","",'All Programs'!$AB107)</f>
        <v/>
      </c>
      <c r="M107">
        <f>IF('All Programs'!$Y107="","",'All Programs'!$Y107)</f>
        <v/>
      </c>
      <c r="N107">
        <f>IF('All Programs'!$AQ107="","",'All Programs'!$AQ107)</f>
        <v/>
      </c>
    </row>
    <row r="108">
      <c r="A108">
        <f>IF(AND(OR('Find My Programs'!$C$5="Any",AND('Find My Programs'!$C$5="Veteran",'All Programs'!$O108&lt;&gt;"No"),AND('Find My Programs'!$C$5="Active duty / transitioning",'All Programs'!$N108&lt;&gt;"No"),AND('Find My Programs'!$C$5="Spouse / family / caregiver",'All Programs'!$P108&lt;&gt;"No")),OR('Find My Programs'!$C$6&lt;&gt;"No",'All Programs'!$J108&lt;&gt;"Yes"),OR('Find My Programs'!$C$7&lt;&gt;"No",'All Programs'!$K108&lt;&gt;"Yes"),OR('Find My Programs'!$C$8&lt;&gt;"No",'All Programs'!$L108&lt;&gt;"Yes"),OR('All Programs'!$M108="Yes",'All Programs'!$M108="Check",AND('Find My Programs'!$C$6&lt;&gt;"No",'All Programs'!$J108&lt;&gt;"No"),AND('Find My Programs'!$C$7&lt;&gt;"No",'All Programs'!$K108&lt;&gt;"No"),AND('Find My Programs'!$C$8&lt;&gt;"No",'All Programs'!$L108&lt;&gt;"No"),'Find My Programs'!$C$16="Yes"),OR('Find My Programs'!$C$9&lt;&gt;"No",'All Programs'!$R108&lt;&gt;"Yes"),OR('Find My Programs'!$C$10="Any",'All Programs'!$T108="Any",'All Programs'!$T108="Check",ISNUMBER(SEARCH('Find My Programs'!$C$10,'All Programs'!$T108))),OR('Find My Programs'!$C$11&lt;&gt;"No",'All Programs'!$U108&lt;&gt;"Yes"),OR('Find My Programs'!$C$12="Any",ISNUMBER(SEARCH("; "&amp;'Find My Programs'!$C$12&amp;";","; "&amp;'All Programs'!$C108&amp;";"))),OR('Find My Programs'!$C$13="Any",'All Programs'!$W108='Find My Programs'!$C$13,'All Programs'!$W108="Hybrid",'All Programs'!$W108="Check"),OR('Find My Programs'!$C$14="Yes",'All Programs'!$S108&lt;&gt;"Yes"),OR('Find My Programs'!$C$15="Yes",'All Programs'!$G108&lt;&gt;"Closed")),1,0)</f>
        <v/>
      </c>
      <c r="B108">
        <f>IF(A108=1,IF('All Programs'!$B108="Support &amp; wellbeing",IF('All Programs'!$A108="Veterans Crisis Line",500000,0),1000000)+IF('All Programs'!$M108="Yes",200000,IF('All Programs'!$M108="No",0,100000))+N('All Programs'!$D108)*10000+IF('All Programs'!$Y108="Yes",0,500)+(500-ROW()),"")</f>
        <v/>
      </c>
      <c r="C108">
        <f>IF('All Programs'!$A108="","",'All Programs'!$A108)</f>
        <v/>
      </c>
      <c r="D108">
        <f>IF('All Programs'!$B108="","",'All Programs'!$B108)</f>
        <v/>
      </c>
      <c r="E108">
        <f>IF('All Programs'!$D108="","",'All Programs'!$D108)</f>
        <v/>
      </c>
      <c r="F108">
        <f>IF('All Programs'!$X108="","",'All Programs'!$X108)</f>
        <v/>
      </c>
      <c r="G108">
        <f>IF('All Programs'!$W108="","",'All Programs'!$W108)</f>
        <v/>
      </c>
      <c r="H108">
        <f>IF('All Programs'!$T108="","",'All Programs'!$T108)</f>
        <v/>
      </c>
      <c r="I108">
        <f>IF('All Programs'!$G108="","",'All Programs'!$G108)</f>
        <v/>
      </c>
      <c r="J108">
        <f>IF('All Programs'!$H108="","",'All Programs'!$H108)</f>
        <v/>
      </c>
      <c r="K108">
        <f>IF('All Programs'!$F108="","",'All Programs'!$F108)</f>
        <v/>
      </c>
      <c r="L108">
        <f>IF('All Programs'!$AB108="","",'All Programs'!$AB108)</f>
        <v/>
      </c>
      <c r="M108">
        <f>IF('All Programs'!$Y108="","",'All Programs'!$Y108)</f>
        <v/>
      </c>
      <c r="N108">
        <f>IF('All Programs'!$AQ108="","",'All Programs'!$AQ108)</f>
        <v/>
      </c>
    </row>
    <row r="109">
      <c r="A109">
        <f>IF(AND(OR('Find My Programs'!$C$5="Any",AND('Find My Programs'!$C$5="Veteran",'All Programs'!$O109&lt;&gt;"No"),AND('Find My Programs'!$C$5="Active duty / transitioning",'All Programs'!$N109&lt;&gt;"No"),AND('Find My Programs'!$C$5="Spouse / family / caregiver",'All Programs'!$P109&lt;&gt;"No")),OR('Find My Programs'!$C$6&lt;&gt;"No",'All Programs'!$J109&lt;&gt;"Yes"),OR('Find My Programs'!$C$7&lt;&gt;"No",'All Programs'!$K109&lt;&gt;"Yes"),OR('Find My Programs'!$C$8&lt;&gt;"No",'All Programs'!$L109&lt;&gt;"Yes"),OR('All Programs'!$M109="Yes",'All Programs'!$M109="Check",AND('Find My Programs'!$C$6&lt;&gt;"No",'All Programs'!$J109&lt;&gt;"No"),AND('Find My Programs'!$C$7&lt;&gt;"No",'All Programs'!$K109&lt;&gt;"No"),AND('Find My Programs'!$C$8&lt;&gt;"No",'All Programs'!$L109&lt;&gt;"No"),'Find My Programs'!$C$16="Yes"),OR('Find My Programs'!$C$9&lt;&gt;"No",'All Programs'!$R109&lt;&gt;"Yes"),OR('Find My Programs'!$C$10="Any",'All Programs'!$T109="Any",'All Programs'!$T109="Check",ISNUMBER(SEARCH('Find My Programs'!$C$10,'All Programs'!$T109))),OR('Find My Programs'!$C$11&lt;&gt;"No",'All Programs'!$U109&lt;&gt;"Yes"),OR('Find My Programs'!$C$12="Any",ISNUMBER(SEARCH("; "&amp;'Find My Programs'!$C$12&amp;";","; "&amp;'All Programs'!$C109&amp;";"))),OR('Find My Programs'!$C$13="Any",'All Programs'!$W109='Find My Programs'!$C$13,'All Programs'!$W109="Hybrid",'All Programs'!$W109="Check"),OR('Find My Programs'!$C$14="Yes",'All Programs'!$S109&lt;&gt;"Yes"),OR('Find My Programs'!$C$15="Yes",'All Programs'!$G109&lt;&gt;"Closed")),1,0)</f>
        <v/>
      </c>
      <c r="B109">
        <f>IF(A109=1,IF('All Programs'!$B109="Support &amp; wellbeing",IF('All Programs'!$A109="Veterans Crisis Line",500000,0),1000000)+IF('All Programs'!$M109="Yes",200000,IF('All Programs'!$M109="No",0,100000))+N('All Programs'!$D109)*10000+IF('All Programs'!$Y109="Yes",0,500)+(500-ROW()),"")</f>
        <v/>
      </c>
      <c r="C109">
        <f>IF('All Programs'!$A109="","",'All Programs'!$A109)</f>
        <v/>
      </c>
      <c r="D109">
        <f>IF('All Programs'!$B109="","",'All Programs'!$B109)</f>
        <v/>
      </c>
      <c r="E109">
        <f>IF('All Programs'!$D109="","",'All Programs'!$D109)</f>
        <v/>
      </c>
      <c r="F109">
        <f>IF('All Programs'!$X109="","",'All Programs'!$X109)</f>
        <v/>
      </c>
      <c r="G109">
        <f>IF('All Programs'!$W109="","",'All Programs'!$W109)</f>
        <v/>
      </c>
      <c r="H109">
        <f>IF('All Programs'!$T109="","",'All Programs'!$T109)</f>
        <v/>
      </c>
      <c r="I109">
        <f>IF('All Programs'!$G109="","",'All Programs'!$G109)</f>
        <v/>
      </c>
      <c r="J109">
        <f>IF('All Programs'!$H109="","",'All Programs'!$H109)</f>
        <v/>
      </c>
      <c r="K109">
        <f>IF('All Programs'!$F109="","",'All Programs'!$F109)</f>
        <v/>
      </c>
      <c r="L109">
        <f>IF('All Programs'!$AB109="","",'All Programs'!$AB109)</f>
        <v/>
      </c>
      <c r="M109">
        <f>IF('All Programs'!$Y109="","",'All Programs'!$Y109)</f>
        <v/>
      </c>
      <c r="N109">
        <f>IF('All Programs'!$AQ109="","",'All Programs'!$AQ109)</f>
        <v/>
      </c>
    </row>
    <row r="110">
      <c r="A110">
        <f>IF(AND(OR('Find My Programs'!$C$5="Any",AND('Find My Programs'!$C$5="Veteran",'All Programs'!$O110&lt;&gt;"No"),AND('Find My Programs'!$C$5="Active duty / transitioning",'All Programs'!$N110&lt;&gt;"No"),AND('Find My Programs'!$C$5="Spouse / family / caregiver",'All Programs'!$P110&lt;&gt;"No")),OR('Find My Programs'!$C$6&lt;&gt;"No",'All Programs'!$J110&lt;&gt;"Yes"),OR('Find My Programs'!$C$7&lt;&gt;"No",'All Programs'!$K110&lt;&gt;"Yes"),OR('Find My Programs'!$C$8&lt;&gt;"No",'All Programs'!$L110&lt;&gt;"Yes"),OR('All Programs'!$M110="Yes",'All Programs'!$M110="Check",AND('Find My Programs'!$C$6&lt;&gt;"No",'All Programs'!$J110&lt;&gt;"No"),AND('Find My Programs'!$C$7&lt;&gt;"No",'All Programs'!$K110&lt;&gt;"No"),AND('Find My Programs'!$C$8&lt;&gt;"No",'All Programs'!$L110&lt;&gt;"No"),'Find My Programs'!$C$16="Yes"),OR('Find My Programs'!$C$9&lt;&gt;"No",'All Programs'!$R110&lt;&gt;"Yes"),OR('Find My Programs'!$C$10="Any",'All Programs'!$T110="Any",'All Programs'!$T110="Check",ISNUMBER(SEARCH('Find My Programs'!$C$10,'All Programs'!$T110))),OR('Find My Programs'!$C$11&lt;&gt;"No",'All Programs'!$U110&lt;&gt;"Yes"),OR('Find My Programs'!$C$12="Any",ISNUMBER(SEARCH("; "&amp;'Find My Programs'!$C$12&amp;";","; "&amp;'All Programs'!$C110&amp;";"))),OR('Find My Programs'!$C$13="Any",'All Programs'!$W110='Find My Programs'!$C$13,'All Programs'!$W110="Hybrid",'All Programs'!$W110="Check"),OR('Find My Programs'!$C$14="Yes",'All Programs'!$S110&lt;&gt;"Yes"),OR('Find My Programs'!$C$15="Yes",'All Programs'!$G110&lt;&gt;"Closed")),1,0)</f>
        <v/>
      </c>
      <c r="B110">
        <f>IF(A110=1,IF('All Programs'!$B110="Support &amp; wellbeing",IF('All Programs'!$A110="Veterans Crisis Line",500000,0),1000000)+IF('All Programs'!$M110="Yes",200000,IF('All Programs'!$M110="No",0,100000))+N('All Programs'!$D110)*10000+IF('All Programs'!$Y110="Yes",0,500)+(500-ROW()),"")</f>
        <v/>
      </c>
      <c r="C110">
        <f>IF('All Programs'!$A110="","",'All Programs'!$A110)</f>
        <v/>
      </c>
      <c r="D110">
        <f>IF('All Programs'!$B110="","",'All Programs'!$B110)</f>
        <v/>
      </c>
      <c r="E110">
        <f>IF('All Programs'!$D110="","",'All Programs'!$D110)</f>
        <v/>
      </c>
      <c r="F110">
        <f>IF('All Programs'!$X110="","",'All Programs'!$X110)</f>
        <v/>
      </c>
      <c r="G110">
        <f>IF('All Programs'!$W110="","",'All Programs'!$W110)</f>
        <v/>
      </c>
      <c r="H110">
        <f>IF('All Programs'!$T110="","",'All Programs'!$T110)</f>
        <v/>
      </c>
      <c r="I110">
        <f>IF('All Programs'!$G110="","",'All Programs'!$G110)</f>
        <v/>
      </c>
      <c r="J110">
        <f>IF('All Programs'!$H110="","",'All Programs'!$H110)</f>
        <v/>
      </c>
      <c r="K110">
        <f>IF('All Programs'!$F110="","",'All Programs'!$F110)</f>
        <v/>
      </c>
      <c r="L110">
        <f>IF('All Programs'!$AB110="","",'All Programs'!$AB110)</f>
        <v/>
      </c>
      <c r="M110">
        <f>IF('All Programs'!$Y110="","",'All Programs'!$Y110)</f>
        <v/>
      </c>
      <c r="N110">
        <f>IF('All Programs'!$AQ110="","",'All Programs'!$AQ110)</f>
        <v/>
      </c>
    </row>
    <row r="111">
      <c r="A111">
        <f>IF(AND(OR('Find My Programs'!$C$5="Any",AND('Find My Programs'!$C$5="Veteran",'All Programs'!$O111&lt;&gt;"No"),AND('Find My Programs'!$C$5="Active duty / transitioning",'All Programs'!$N111&lt;&gt;"No"),AND('Find My Programs'!$C$5="Spouse / family / caregiver",'All Programs'!$P111&lt;&gt;"No")),OR('Find My Programs'!$C$6&lt;&gt;"No",'All Programs'!$J111&lt;&gt;"Yes"),OR('Find My Programs'!$C$7&lt;&gt;"No",'All Programs'!$K111&lt;&gt;"Yes"),OR('Find My Programs'!$C$8&lt;&gt;"No",'All Programs'!$L111&lt;&gt;"Yes"),OR('All Programs'!$M111="Yes",'All Programs'!$M111="Check",AND('Find My Programs'!$C$6&lt;&gt;"No",'All Programs'!$J111&lt;&gt;"No"),AND('Find My Programs'!$C$7&lt;&gt;"No",'All Programs'!$K111&lt;&gt;"No"),AND('Find My Programs'!$C$8&lt;&gt;"No",'All Programs'!$L111&lt;&gt;"No"),'Find My Programs'!$C$16="Yes"),OR('Find My Programs'!$C$9&lt;&gt;"No",'All Programs'!$R111&lt;&gt;"Yes"),OR('Find My Programs'!$C$10="Any",'All Programs'!$T111="Any",'All Programs'!$T111="Check",ISNUMBER(SEARCH('Find My Programs'!$C$10,'All Programs'!$T111))),OR('Find My Programs'!$C$11&lt;&gt;"No",'All Programs'!$U111&lt;&gt;"Yes"),OR('Find My Programs'!$C$12="Any",ISNUMBER(SEARCH("; "&amp;'Find My Programs'!$C$12&amp;";","; "&amp;'All Programs'!$C111&amp;";"))),OR('Find My Programs'!$C$13="Any",'All Programs'!$W111='Find My Programs'!$C$13,'All Programs'!$W111="Hybrid",'All Programs'!$W111="Check"),OR('Find My Programs'!$C$14="Yes",'All Programs'!$S111&lt;&gt;"Yes"),OR('Find My Programs'!$C$15="Yes",'All Programs'!$G111&lt;&gt;"Closed")),1,0)</f>
        <v/>
      </c>
      <c r="B111">
        <f>IF(A111=1,IF('All Programs'!$B111="Support &amp; wellbeing",IF('All Programs'!$A111="Veterans Crisis Line",500000,0),1000000)+IF('All Programs'!$M111="Yes",200000,IF('All Programs'!$M111="No",0,100000))+N('All Programs'!$D111)*10000+IF('All Programs'!$Y111="Yes",0,500)+(500-ROW()),"")</f>
        <v/>
      </c>
      <c r="C111">
        <f>IF('All Programs'!$A111="","",'All Programs'!$A111)</f>
        <v/>
      </c>
      <c r="D111">
        <f>IF('All Programs'!$B111="","",'All Programs'!$B111)</f>
        <v/>
      </c>
      <c r="E111">
        <f>IF('All Programs'!$D111="","",'All Programs'!$D111)</f>
        <v/>
      </c>
      <c r="F111">
        <f>IF('All Programs'!$X111="","",'All Programs'!$X111)</f>
        <v/>
      </c>
      <c r="G111">
        <f>IF('All Programs'!$W111="","",'All Programs'!$W111)</f>
        <v/>
      </c>
      <c r="H111">
        <f>IF('All Programs'!$T111="","",'All Programs'!$T111)</f>
        <v/>
      </c>
      <c r="I111">
        <f>IF('All Programs'!$G111="","",'All Programs'!$G111)</f>
        <v/>
      </c>
      <c r="J111">
        <f>IF('All Programs'!$H111="","",'All Programs'!$H111)</f>
        <v/>
      </c>
      <c r="K111">
        <f>IF('All Programs'!$F111="","",'All Programs'!$F111)</f>
        <v/>
      </c>
      <c r="L111">
        <f>IF('All Programs'!$AB111="","",'All Programs'!$AB111)</f>
        <v/>
      </c>
      <c r="M111">
        <f>IF('All Programs'!$Y111="","",'All Programs'!$Y111)</f>
        <v/>
      </c>
      <c r="N111">
        <f>IF('All Programs'!$AQ111="","",'All Programs'!$AQ111)</f>
        <v/>
      </c>
    </row>
    <row r="112">
      <c r="A112">
        <f>IF(AND(OR('Find My Programs'!$C$5="Any",AND('Find My Programs'!$C$5="Veteran",'All Programs'!$O112&lt;&gt;"No"),AND('Find My Programs'!$C$5="Active duty / transitioning",'All Programs'!$N112&lt;&gt;"No"),AND('Find My Programs'!$C$5="Spouse / family / caregiver",'All Programs'!$P112&lt;&gt;"No")),OR('Find My Programs'!$C$6&lt;&gt;"No",'All Programs'!$J112&lt;&gt;"Yes"),OR('Find My Programs'!$C$7&lt;&gt;"No",'All Programs'!$K112&lt;&gt;"Yes"),OR('Find My Programs'!$C$8&lt;&gt;"No",'All Programs'!$L112&lt;&gt;"Yes"),OR('All Programs'!$M112="Yes",'All Programs'!$M112="Check",AND('Find My Programs'!$C$6&lt;&gt;"No",'All Programs'!$J112&lt;&gt;"No"),AND('Find My Programs'!$C$7&lt;&gt;"No",'All Programs'!$K112&lt;&gt;"No"),AND('Find My Programs'!$C$8&lt;&gt;"No",'All Programs'!$L112&lt;&gt;"No"),'Find My Programs'!$C$16="Yes"),OR('Find My Programs'!$C$9&lt;&gt;"No",'All Programs'!$R112&lt;&gt;"Yes"),OR('Find My Programs'!$C$10="Any",'All Programs'!$T112="Any",'All Programs'!$T112="Check",ISNUMBER(SEARCH('Find My Programs'!$C$10,'All Programs'!$T112))),OR('Find My Programs'!$C$11&lt;&gt;"No",'All Programs'!$U112&lt;&gt;"Yes"),OR('Find My Programs'!$C$12="Any",ISNUMBER(SEARCH("; "&amp;'Find My Programs'!$C$12&amp;";","; "&amp;'All Programs'!$C112&amp;";"))),OR('Find My Programs'!$C$13="Any",'All Programs'!$W112='Find My Programs'!$C$13,'All Programs'!$W112="Hybrid",'All Programs'!$W112="Check"),OR('Find My Programs'!$C$14="Yes",'All Programs'!$S112&lt;&gt;"Yes"),OR('Find My Programs'!$C$15="Yes",'All Programs'!$G112&lt;&gt;"Closed")),1,0)</f>
        <v/>
      </c>
      <c r="B112">
        <f>IF(A112=1,IF('All Programs'!$B112="Support &amp; wellbeing",IF('All Programs'!$A112="Veterans Crisis Line",500000,0),1000000)+IF('All Programs'!$M112="Yes",200000,IF('All Programs'!$M112="No",0,100000))+N('All Programs'!$D112)*10000+IF('All Programs'!$Y112="Yes",0,500)+(500-ROW()),"")</f>
        <v/>
      </c>
      <c r="C112">
        <f>IF('All Programs'!$A112="","",'All Programs'!$A112)</f>
        <v/>
      </c>
      <c r="D112">
        <f>IF('All Programs'!$B112="","",'All Programs'!$B112)</f>
        <v/>
      </c>
      <c r="E112">
        <f>IF('All Programs'!$D112="","",'All Programs'!$D112)</f>
        <v/>
      </c>
      <c r="F112">
        <f>IF('All Programs'!$X112="","",'All Programs'!$X112)</f>
        <v/>
      </c>
      <c r="G112">
        <f>IF('All Programs'!$W112="","",'All Programs'!$W112)</f>
        <v/>
      </c>
      <c r="H112">
        <f>IF('All Programs'!$T112="","",'All Programs'!$T112)</f>
        <v/>
      </c>
      <c r="I112">
        <f>IF('All Programs'!$G112="","",'All Programs'!$G112)</f>
        <v/>
      </c>
      <c r="J112">
        <f>IF('All Programs'!$H112="","",'All Programs'!$H112)</f>
        <v/>
      </c>
      <c r="K112">
        <f>IF('All Programs'!$F112="","",'All Programs'!$F112)</f>
        <v/>
      </c>
      <c r="L112">
        <f>IF('All Programs'!$AB112="","",'All Programs'!$AB112)</f>
        <v/>
      </c>
      <c r="M112">
        <f>IF('All Programs'!$Y112="","",'All Programs'!$Y112)</f>
        <v/>
      </c>
      <c r="N112">
        <f>IF('All Programs'!$AQ112="","",'All Programs'!$AQ112)</f>
        <v/>
      </c>
    </row>
    <row r="113">
      <c r="A113">
        <f>IF(AND(OR('Find My Programs'!$C$5="Any",AND('Find My Programs'!$C$5="Veteran",'All Programs'!$O113&lt;&gt;"No"),AND('Find My Programs'!$C$5="Active duty / transitioning",'All Programs'!$N113&lt;&gt;"No"),AND('Find My Programs'!$C$5="Spouse / family / caregiver",'All Programs'!$P113&lt;&gt;"No")),OR('Find My Programs'!$C$6&lt;&gt;"No",'All Programs'!$J113&lt;&gt;"Yes"),OR('Find My Programs'!$C$7&lt;&gt;"No",'All Programs'!$K113&lt;&gt;"Yes"),OR('Find My Programs'!$C$8&lt;&gt;"No",'All Programs'!$L113&lt;&gt;"Yes"),OR('All Programs'!$M113="Yes",'All Programs'!$M113="Check",AND('Find My Programs'!$C$6&lt;&gt;"No",'All Programs'!$J113&lt;&gt;"No"),AND('Find My Programs'!$C$7&lt;&gt;"No",'All Programs'!$K113&lt;&gt;"No"),AND('Find My Programs'!$C$8&lt;&gt;"No",'All Programs'!$L113&lt;&gt;"No"),'Find My Programs'!$C$16="Yes"),OR('Find My Programs'!$C$9&lt;&gt;"No",'All Programs'!$R113&lt;&gt;"Yes"),OR('Find My Programs'!$C$10="Any",'All Programs'!$T113="Any",'All Programs'!$T113="Check",ISNUMBER(SEARCH('Find My Programs'!$C$10,'All Programs'!$T113))),OR('Find My Programs'!$C$11&lt;&gt;"No",'All Programs'!$U113&lt;&gt;"Yes"),OR('Find My Programs'!$C$12="Any",ISNUMBER(SEARCH("; "&amp;'Find My Programs'!$C$12&amp;";","; "&amp;'All Programs'!$C113&amp;";"))),OR('Find My Programs'!$C$13="Any",'All Programs'!$W113='Find My Programs'!$C$13,'All Programs'!$W113="Hybrid",'All Programs'!$W113="Check"),OR('Find My Programs'!$C$14="Yes",'All Programs'!$S113&lt;&gt;"Yes"),OR('Find My Programs'!$C$15="Yes",'All Programs'!$G113&lt;&gt;"Closed")),1,0)</f>
        <v/>
      </c>
      <c r="B113">
        <f>IF(A113=1,IF('All Programs'!$B113="Support &amp; wellbeing",IF('All Programs'!$A113="Veterans Crisis Line",500000,0),1000000)+IF('All Programs'!$M113="Yes",200000,IF('All Programs'!$M113="No",0,100000))+N('All Programs'!$D113)*10000+IF('All Programs'!$Y113="Yes",0,500)+(500-ROW()),"")</f>
        <v/>
      </c>
      <c r="C113">
        <f>IF('All Programs'!$A113="","",'All Programs'!$A113)</f>
        <v/>
      </c>
      <c r="D113">
        <f>IF('All Programs'!$B113="","",'All Programs'!$B113)</f>
        <v/>
      </c>
      <c r="E113">
        <f>IF('All Programs'!$D113="","",'All Programs'!$D113)</f>
        <v/>
      </c>
      <c r="F113">
        <f>IF('All Programs'!$X113="","",'All Programs'!$X113)</f>
        <v/>
      </c>
      <c r="G113">
        <f>IF('All Programs'!$W113="","",'All Programs'!$W113)</f>
        <v/>
      </c>
      <c r="H113">
        <f>IF('All Programs'!$T113="","",'All Programs'!$T113)</f>
        <v/>
      </c>
      <c r="I113">
        <f>IF('All Programs'!$G113="","",'All Programs'!$G113)</f>
        <v/>
      </c>
      <c r="J113">
        <f>IF('All Programs'!$H113="","",'All Programs'!$H113)</f>
        <v/>
      </c>
      <c r="K113">
        <f>IF('All Programs'!$F113="","",'All Programs'!$F113)</f>
        <v/>
      </c>
      <c r="L113">
        <f>IF('All Programs'!$AB113="","",'All Programs'!$AB113)</f>
        <v/>
      </c>
      <c r="M113">
        <f>IF('All Programs'!$Y113="","",'All Programs'!$Y113)</f>
        <v/>
      </c>
      <c r="N113">
        <f>IF('All Programs'!$AQ113="","",'All Programs'!$AQ113)</f>
        <v/>
      </c>
    </row>
    <row r="114">
      <c r="A114">
        <f>IF(AND(OR('Find My Programs'!$C$5="Any",AND('Find My Programs'!$C$5="Veteran",'All Programs'!$O114&lt;&gt;"No"),AND('Find My Programs'!$C$5="Active duty / transitioning",'All Programs'!$N114&lt;&gt;"No"),AND('Find My Programs'!$C$5="Spouse / family / caregiver",'All Programs'!$P114&lt;&gt;"No")),OR('Find My Programs'!$C$6&lt;&gt;"No",'All Programs'!$J114&lt;&gt;"Yes"),OR('Find My Programs'!$C$7&lt;&gt;"No",'All Programs'!$K114&lt;&gt;"Yes"),OR('Find My Programs'!$C$8&lt;&gt;"No",'All Programs'!$L114&lt;&gt;"Yes"),OR('All Programs'!$M114="Yes",'All Programs'!$M114="Check",AND('Find My Programs'!$C$6&lt;&gt;"No",'All Programs'!$J114&lt;&gt;"No"),AND('Find My Programs'!$C$7&lt;&gt;"No",'All Programs'!$K114&lt;&gt;"No"),AND('Find My Programs'!$C$8&lt;&gt;"No",'All Programs'!$L114&lt;&gt;"No"),'Find My Programs'!$C$16="Yes"),OR('Find My Programs'!$C$9&lt;&gt;"No",'All Programs'!$R114&lt;&gt;"Yes"),OR('Find My Programs'!$C$10="Any",'All Programs'!$T114="Any",'All Programs'!$T114="Check",ISNUMBER(SEARCH('Find My Programs'!$C$10,'All Programs'!$T114))),OR('Find My Programs'!$C$11&lt;&gt;"No",'All Programs'!$U114&lt;&gt;"Yes"),OR('Find My Programs'!$C$12="Any",ISNUMBER(SEARCH("; "&amp;'Find My Programs'!$C$12&amp;";","; "&amp;'All Programs'!$C114&amp;";"))),OR('Find My Programs'!$C$13="Any",'All Programs'!$W114='Find My Programs'!$C$13,'All Programs'!$W114="Hybrid",'All Programs'!$W114="Check"),OR('Find My Programs'!$C$14="Yes",'All Programs'!$S114&lt;&gt;"Yes"),OR('Find My Programs'!$C$15="Yes",'All Programs'!$G114&lt;&gt;"Closed")),1,0)</f>
        <v/>
      </c>
      <c r="B114">
        <f>IF(A114=1,IF('All Programs'!$B114="Support &amp; wellbeing",IF('All Programs'!$A114="Veterans Crisis Line",500000,0),1000000)+IF('All Programs'!$M114="Yes",200000,IF('All Programs'!$M114="No",0,100000))+N('All Programs'!$D114)*10000+IF('All Programs'!$Y114="Yes",0,500)+(500-ROW()),"")</f>
        <v/>
      </c>
      <c r="C114">
        <f>IF('All Programs'!$A114="","",'All Programs'!$A114)</f>
        <v/>
      </c>
      <c r="D114">
        <f>IF('All Programs'!$B114="","",'All Programs'!$B114)</f>
        <v/>
      </c>
      <c r="E114">
        <f>IF('All Programs'!$D114="","",'All Programs'!$D114)</f>
        <v/>
      </c>
      <c r="F114">
        <f>IF('All Programs'!$X114="","",'All Programs'!$X114)</f>
        <v/>
      </c>
      <c r="G114">
        <f>IF('All Programs'!$W114="","",'All Programs'!$W114)</f>
        <v/>
      </c>
      <c r="H114">
        <f>IF('All Programs'!$T114="","",'All Programs'!$T114)</f>
        <v/>
      </c>
      <c r="I114">
        <f>IF('All Programs'!$G114="","",'All Programs'!$G114)</f>
        <v/>
      </c>
      <c r="J114">
        <f>IF('All Programs'!$H114="","",'All Programs'!$H114)</f>
        <v/>
      </c>
      <c r="K114">
        <f>IF('All Programs'!$F114="","",'All Programs'!$F114)</f>
        <v/>
      </c>
      <c r="L114">
        <f>IF('All Programs'!$AB114="","",'All Programs'!$AB114)</f>
        <v/>
      </c>
      <c r="M114">
        <f>IF('All Programs'!$Y114="","",'All Programs'!$Y114)</f>
        <v/>
      </c>
      <c r="N114">
        <f>IF('All Programs'!$AQ114="","",'All Programs'!$AQ114)</f>
        <v/>
      </c>
    </row>
    <row r="115">
      <c r="A115">
        <f>IF(AND(OR('Find My Programs'!$C$5="Any",AND('Find My Programs'!$C$5="Veteran",'All Programs'!$O115&lt;&gt;"No"),AND('Find My Programs'!$C$5="Active duty / transitioning",'All Programs'!$N115&lt;&gt;"No"),AND('Find My Programs'!$C$5="Spouse / family / caregiver",'All Programs'!$P115&lt;&gt;"No")),OR('Find My Programs'!$C$6&lt;&gt;"No",'All Programs'!$J115&lt;&gt;"Yes"),OR('Find My Programs'!$C$7&lt;&gt;"No",'All Programs'!$K115&lt;&gt;"Yes"),OR('Find My Programs'!$C$8&lt;&gt;"No",'All Programs'!$L115&lt;&gt;"Yes"),OR('All Programs'!$M115="Yes",'All Programs'!$M115="Check",AND('Find My Programs'!$C$6&lt;&gt;"No",'All Programs'!$J115&lt;&gt;"No"),AND('Find My Programs'!$C$7&lt;&gt;"No",'All Programs'!$K115&lt;&gt;"No"),AND('Find My Programs'!$C$8&lt;&gt;"No",'All Programs'!$L115&lt;&gt;"No"),'Find My Programs'!$C$16="Yes"),OR('Find My Programs'!$C$9&lt;&gt;"No",'All Programs'!$R115&lt;&gt;"Yes"),OR('Find My Programs'!$C$10="Any",'All Programs'!$T115="Any",'All Programs'!$T115="Check",ISNUMBER(SEARCH('Find My Programs'!$C$10,'All Programs'!$T115))),OR('Find My Programs'!$C$11&lt;&gt;"No",'All Programs'!$U115&lt;&gt;"Yes"),OR('Find My Programs'!$C$12="Any",ISNUMBER(SEARCH("; "&amp;'Find My Programs'!$C$12&amp;";","; "&amp;'All Programs'!$C115&amp;";"))),OR('Find My Programs'!$C$13="Any",'All Programs'!$W115='Find My Programs'!$C$13,'All Programs'!$W115="Hybrid",'All Programs'!$W115="Check"),OR('Find My Programs'!$C$14="Yes",'All Programs'!$S115&lt;&gt;"Yes"),OR('Find My Programs'!$C$15="Yes",'All Programs'!$G115&lt;&gt;"Closed")),1,0)</f>
        <v/>
      </c>
      <c r="B115">
        <f>IF(A115=1,IF('All Programs'!$B115="Support &amp; wellbeing",IF('All Programs'!$A115="Veterans Crisis Line",500000,0),1000000)+IF('All Programs'!$M115="Yes",200000,IF('All Programs'!$M115="No",0,100000))+N('All Programs'!$D115)*10000+IF('All Programs'!$Y115="Yes",0,500)+(500-ROW()),"")</f>
        <v/>
      </c>
      <c r="C115">
        <f>IF('All Programs'!$A115="","",'All Programs'!$A115)</f>
        <v/>
      </c>
      <c r="D115">
        <f>IF('All Programs'!$B115="","",'All Programs'!$B115)</f>
        <v/>
      </c>
      <c r="E115">
        <f>IF('All Programs'!$D115="","",'All Programs'!$D115)</f>
        <v/>
      </c>
      <c r="F115">
        <f>IF('All Programs'!$X115="","",'All Programs'!$X115)</f>
        <v/>
      </c>
      <c r="G115">
        <f>IF('All Programs'!$W115="","",'All Programs'!$W115)</f>
        <v/>
      </c>
      <c r="H115">
        <f>IF('All Programs'!$T115="","",'All Programs'!$T115)</f>
        <v/>
      </c>
      <c r="I115">
        <f>IF('All Programs'!$G115="","",'All Programs'!$G115)</f>
        <v/>
      </c>
      <c r="J115">
        <f>IF('All Programs'!$H115="","",'All Programs'!$H115)</f>
        <v/>
      </c>
      <c r="K115">
        <f>IF('All Programs'!$F115="","",'All Programs'!$F115)</f>
        <v/>
      </c>
      <c r="L115">
        <f>IF('All Programs'!$AB115="","",'All Programs'!$AB115)</f>
        <v/>
      </c>
      <c r="M115">
        <f>IF('All Programs'!$Y115="","",'All Programs'!$Y115)</f>
        <v/>
      </c>
      <c r="N115">
        <f>IF('All Programs'!$AQ115="","",'All Programs'!$AQ115)</f>
        <v/>
      </c>
    </row>
    <row r="116">
      <c r="A116">
        <f>IF(AND(OR('Find My Programs'!$C$5="Any",AND('Find My Programs'!$C$5="Veteran",'All Programs'!$O116&lt;&gt;"No"),AND('Find My Programs'!$C$5="Active duty / transitioning",'All Programs'!$N116&lt;&gt;"No"),AND('Find My Programs'!$C$5="Spouse / family / caregiver",'All Programs'!$P116&lt;&gt;"No")),OR('Find My Programs'!$C$6&lt;&gt;"No",'All Programs'!$J116&lt;&gt;"Yes"),OR('Find My Programs'!$C$7&lt;&gt;"No",'All Programs'!$K116&lt;&gt;"Yes"),OR('Find My Programs'!$C$8&lt;&gt;"No",'All Programs'!$L116&lt;&gt;"Yes"),OR('All Programs'!$M116="Yes",'All Programs'!$M116="Check",AND('Find My Programs'!$C$6&lt;&gt;"No",'All Programs'!$J116&lt;&gt;"No"),AND('Find My Programs'!$C$7&lt;&gt;"No",'All Programs'!$K116&lt;&gt;"No"),AND('Find My Programs'!$C$8&lt;&gt;"No",'All Programs'!$L116&lt;&gt;"No"),'Find My Programs'!$C$16="Yes"),OR('Find My Programs'!$C$9&lt;&gt;"No",'All Programs'!$R116&lt;&gt;"Yes"),OR('Find My Programs'!$C$10="Any",'All Programs'!$T116="Any",'All Programs'!$T116="Check",ISNUMBER(SEARCH('Find My Programs'!$C$10,'All Programs'!$T116))),OR('Find My Programs'!$C$11&lt;&gt;"No",'All Programs'!$U116&lt;&gt;"Yes"),OR('Find My Programs'!$C$12="Any",ISNUMBER(SEARCH("; "&amp;'Find My Programs'!$C$12&amp;";","; "&amp;'All Programs'!$C116&amp;";"))),OR('Find My Programs'!$C$13="Any",'All Programs'!$W116='Find My Programs'!$C$13,'All Programs'!$W116="Hybrid",'All Programs'!$W116="Check"),OR('Find My Programs'!$C$14="Yes",'All Programs'!$S116&lt;&gt;"Yes"),OR('Find My Programs'!$C$15="Yes",'All Programs'!$G116&lt;&gt;"Closed")),1,0)</f>
        <v/>
      </c>
      <c r="B116">
        <f>IF(A116=1,IF('All Programs'!$B116="Support &amp; wellbeing",IF('All Programs'!$A116="Veterans Crisis Line",500000,0),1000000)+IF('All Programs'!$M116="Yes",200000,IF('All Programs'!$M116="No",0,100000))+N('All Programs'!$D116)*10000+IF('All Programs'!$Y116="Yes",0,500)+(500-ROW()),"")</f>
        <v/>
      </c>
      <c r="C116">
        <f>IF('All Programs'!$A116="","",'All Programs'!$A116)</f>
        <v/>
      </c>
      <c r="D116">
        <f>IF('All Programs'!$B116="","",'All Programs'!$B116)</f>
        <v/>
      </c>
      <c r="E116">
        <f>IF('All Programs'!$D116="","",'All Programs'!$D116)</f>
        <v/>
      </c>
      <c r="F116">
        <f>IF('All Programs'!$X116="","",'All Programs'!$X116)</f>
        <v/>
      </c>
      <c r="G116">
        <f>IF('All Programs'!$W116="","",'All Programs'!$W116)</f>
        <v/>
      </c>
      <c r="H116">
        <f>IF('All Programs'!$T116="","",'All Programs'!$T116)</f>
        <v/>
      </c>
      <c r="I116">
        <f>IF('All Programs'!$G116="","",'All Programs'!$G116)</f>
        <v/>
      </c>
      <c r="J116">
        <f>IF('All Programs'!$H116="","",'All Programs'!$H116)</f>
        <v/>
      </c>
      <c r="K116">
        <f>IF('All Programs'!$F116="","",'All Programs'!$F116)</f>
        <v/>
      </c>
      <c r="L116">
        <f>IF('All Programs'!$AB116="","",'All Programs'!$AB116)</f>
        <v/>
      </c>
      <c r="M116">
        <f>IF('All Programs'!$Y116="","",'All Programs'!$Y116)</f>
        <v/>
      </c>
      <c r="N116">
        <f>IF('All Programs'!$AQ116="","",'All Programs'!$AQ116)</f>
        <v/>
      </c>
    </row>
    <row r="117">
      <c r="A117">
        <f>IF(AND(OR('Find My Programs'!$C$5="Any",AND('Find My Programs'!$C$5="Veteran",'All Programs'!$O117&lt;&gt;"No"),AND('Find My Programs'!$C$5="Active duty / transitioning",'All Programs'!$N117&lt;&gt;"No"),AND('Find My Programs'!$C$5="Spouse / family / caregiver",'All Programs'!$P117&lt;&gt;"No")),OR('Find My Programs'!$C$6&lt;&gt;"No",'All Programs'!$J117&lt;&gt;"Yes"),OR('Find My Programs'!$C$7&lt;&gt;"No",'All Programs'!$K117&lt;&gt;"Yes"),OR('Find My Programs'!$C$8&lt;&gt;"No",'All Programs'!$L117&lt;&gt;"Yes"),OR('All Programs'!$M117="Yes",'All Programs'!$M117="Check",AND('Find My Programs'!$C$6&lt;&gt;"No",'All Programs'!$J117&lt;&gt;"No"),AND('Find My Programs'!$C$7&lt;&gt;"No",'All Programs'!$K117&lt;&gt;"No"),AND('Find My Programs'!$C$8&lt;&gt;"No",'All Programs'!$L117&lt;&gt;"No"),'Find My Programs'!$C$16="Yes"),OR('Find My Programs'!$C$9&lt;&gt;"No",'All Programs'!$R117&lt;&gt;"Yes"),OR('Find My Programs'!$C$10="Any",'All Programs'!$T117="Any",'All Programs'!$T117="Check",ISNUMBER(SEARCH('Find My Programs'!$C$10,'All Programs'!$T117))),OR('Find My Programs'!$C$11&lt;&gt;"No",'All Programs'!$U117&lt;&gt;"Yes"),OR('Find My Programs'!$C$12="Any",ISNUMBER(SEARCH("; "&amp;'Find My Programs'!$C$12&amp;";","; "&amp;'All Programs'!$C117&amp;";"))),OR('Find My Programs'!$C$13="Any",'All Programs'!$W117='Find My Programs'!$C$13,'All Programs'!$W117="Hybrid",'All Programs'!$W117="Check"),OR('Find My Programs'!$C$14="Yes",'All Programs'!$S117&lt;&gt;"Yes"),OR('Find My Programs'!$C$15="Yes",'All Programs'!$G117&lt;&gt;"Closed")),1,0)</f>
        <v/>
      </c>
      <c r="B117">
        <f>IF(A117=1,IF('All Programs'!$B117="Support &amp; wellbeing",IF('All Programs'!$A117="Veterans Crisis Line",500000,0),1000000)+IF('All Programs'!$M117="Yes",200000,IF('All Programs'!$M117="No",0,100000))+N('All Programs'!$D117)*10000+IF('All Programs'!$Y117="Yes",0,500)+(500-ROW()),"")</f>
        <v/>
      </c>
      <c r="C117">
        <f>IF('All Programs'!$A117="","",'All Programs'!$A117)</f>
        <v/>
      </c>
      <c r="D117">
        <f>IF('All Programs'!$B117="","",'All Programs'!$B117)</f>
        <v/>
      </c>
      <c r="E117">
        <f>IF('All Programs'!$D117="","",'All Programs'!$D117)</f>
        <v/>
      </c>
      <c r="F117">
        <f>IF('All Programs'!$X117="","",'All Programs'!$X117)</f>
        <v/>
      </c>
      <c r="G117">
        <f>IF('All Programs'!$W117="","",'All Programs'!$W117)</f>
        <v/>
      </c>
      <c r="H117">
        <f>IF('All Programs'!$T117="","",'All Programs'!$T117)</f>
        <v/>
      </c>
      <c r="I117">
        <f>IF('All Programs'!$G117="","",'All Programs'!$G117)</f>
        <v/>
      </c>
      <c r="J117">
        <f>IF('All Programs'!$H117="","",'All Programs'!$H117)</f>
        <v/>
      </c>
      <c r="K117">
        <f>IF('All Programs'!$F117="","",'All Programs'!$F117)</f>
        <v/>
      </c>
      <c r="L117">
        <f>IF('All Programs'!$AB117="","",'All Programs'!$AB117)</f>
        <v/>
      </c>
      <c r="M117">
        <f>IF('All Programs'!$Y117="","",'All Programs'!$Y117)</f>
        <v/>
      </c>
      <c r="N117">
        <f>IF('All Programs'!$AQ117="","",'All Programs'!$AQ117)</f>
        <v/>
      </c>
    </row>
    <row r="118">
      <c r="A118">
        <f>IF(AND(OR('Find My Programs'!$C$5="Any",AND('Find My Programs'!$C$5="Veteran",'All Programs'!$O118&lt;&gt;"No"),AND('Find My Programs'!$C$5="Active duty / transitioning",'All Programs'!$N118&lt;&gt;"No"),AND('Find My Programs'!$C$5="Spouse / family / caregiver",'All Programs'!$P118&lt;&gt;"No")),OR('Find My Programs'!$C$6&lt;&gt;"No",'All Programs'!$J118&lt;&gt;"Yes"),OR('Find My Programs'!$C$7&lt;&gt;"No",'All Programs'!$K118&lt;&gt;"Yes"),OR('Find My Programs'!$C$8&lt;&gt;"No",'All Programs'!$L118&lt;&gt;"Yes"),OR('All Programs'!$M118="Yes",'All Programs'!$M118="Check",AND('Find My Programs'!$C$6&lt;&gt;"No",'All Programs'!$J118&lt;&gt;"No"),AND('Find My Programs'!$C$7&lt;&gt;"No",'All Programs'!$K118&lt;&gt;"No"),AND('Find My Programs'!$C$8&lt;&gt;"No",'All Programs'!$L118&lt;&gt;"No"),'Find My Programs'!$C$16="Yes"),OR('Find My Programs'!$C$9&lt;&gt;"No",'All Programs'!$R118&lt;&gt;"Yes"),OR('Find My Programs'!$C$10="Any",'All Programs'!$T118="Any",'All Programs'!$T118="Check",ISNUMBER(SEARCH('Find My Programs'!$C$10,'All Programs'!$T118))),OR('Find My Programs'!$C$11&lt;&gt;"No",'All Programs'!$U118&lt;&gt;"Yes"),OR('Find My Programs'!$C$12="Any",ISNUMBER(SEARCH("; "&amp;'Find My Programs'!$C$12&amp;";","; "&amp;'All Programs'!$C118&amp;";"))),OR('Find My Programs'!$C$13="Any",'All Programs'!$W118='Find My Programs'!$C$13,'All Programs'!$W118="Hybrid",'All Programs'!$W118="Check"),OR('Find My Programs'!$C$14="Yes",'All Programs'!$S118&lt;&gt;"Yes"),OR('Find My Programs'!$C$15="Yes",'All Programs'!$G118&lt;&gt;"Closed")),1,0)</f>
        <v/>
      </c>
      <c r="B118">
        <f>IF(A118=1,IF('All Programs'!$B118="Support &amp; wellbeing",IF('All Programs'!$A118="Veterans Crisis Line",500000,0),1000000)+IF('All Programs'!$M118="Yes",200000,IF('All Programs'!$M118="No",0,100000))+N('All Programs'!$D118)*10000+IF('All Programs'!$Y118="Yes",0,500)+(500-ROW()),"")</f>
        <v/>
      </c>
      <c r="C118">
        <f>IF('All Programs'!$A118="","",'All Programs'!$A118)</f>
        <v/>
      </c>
      <c r="D118">
        <f>IF('All Programs'!$B118="","",'All Programs'!$B118)</f>
        <v/>
      </c>
      <c r="E118">
        <f>IF('All Programs'!$D118="","",'All Programs'!$D118)</f>
        <v/>
      </c>
      <c r="F118">
        <f>IF('All Programs'!$X118="","",'All Programs'!$X118)</f>
        <v/>
      </c>
      <c r="G118">
        <f>IF('All Programs'!$W118="","",'All Programs'!$W118)</f>
        <v/>
      </c>
      <c r="H118">
        <f>IF('All Programs'!$T118="","",'All Programs'!$T118)</f>
        <v/>
      </c>
      <c r="I118">
        <f>IF('All Programs'!$G118="","",'All Programs'!$G118)</f>
        <v/>
      </c>
      <c r="J118">
        <f>IF('All Programs'!$H118="","",'All Programs'!$H118)</f>
        <v/>
      </c>
      <c r="K118">
        <f>IF('All Programs'!$F118="","",'All Programs'!$F118)</f>
        <v/>
      </c>
      <c r="L118">
        <f>IF('All Programs'!$AB118="","",'All Programs'!$AB118)</f>
        <v/>
      </c>
      <c r="M118">
        <f>IF('All Programs'!$Y118="","",'All Programs'!$Y118)</f>
        <v/>
      </c>
      <c r="N118">
        <f>IF('All Programs'!$AQ118="","",'All Programs'!$AQ118)</f>
        <v/>
      </c>
    </row>
    <row r="119">
      <c r="A119">
        <f>IF(AND(OR('Find My Programs'!$C$5="Any",AND('Find My Programs'!$C$5="Veteran",'All Programs'!$O119&lt;&gt;"No"),AND('Find My Programs'!$C$5="Active duty / transitioning",'All Programs'!$N119&lt;&gt;"No"),AND('Find My Programs'!$C$5="Spouse / family / caregiver",'All Programs'!$P119&lt;&gt;"No")),OR('Find My Programs'!$C$6&lt;&gt;"No",'All Programs'!$J119&lt;&gt;"Yes"),OR('Find My Programs'!$C$7&lt;&gt;"No",'All Programs'!$K119&lt;&gt;"Yes"),OR('Find My Programs'!$C$8&lt;&gt;"No",'All Programs'!$L119&lt;&gt;"Yes"),OR('All Programs'!$M119="Yes",'All Programs'!$M119="Check",AND('Find My Programs'!$C$6&lt;&gt;"No",'All Programs'!$J119&lt;&gt;"No"),AND('Find My Programs'!$C$7&lt;&gt;"No",'All Programs'!$K119&lt;&gt;"No"),AND('Find My Programs'!$C$8&lt;&gt;"No",'All Programs'!$L119&lt;&gt;"No"),'Find My Programs'!$C$16="Yes"),OR('Find My Programs'!$C$9&lt;&gt;"No",'All Programs'!$R119&lt;&gt;"Yes"),OR('Find My Programs'!$C$10="Any",'All Programs'!$T119="Any",'All Programs'!$T119="Check",ISNUMBER(SEARCH('Find My Programs'!$C$10,'All Programs'!$T119))),OR('Find My Programs'!$C$11&lt;&gt;"No",'All Programs'!$U119&lt;&gt;"Yes"),OR('Find My Programs'!$C$12="Any",ISNUMBER(SEARCH("; "&amp;'Find My Programs'!$C$12&amp;";","; "&amp;'All Programs'!$C119&amp;";"))),OR('Find My Programs'!$C$13="Any",'All Programs'!$W119='Find My Programs'!$C$13,'All Programs'!$W119="Hybrid",'All Programs'!$W119="Check"),OR('Find My Programs'!$C$14="Yes",'All Programs'!$S119&lt;&gt;"Yes"),OR('Find My Programs'!$C$15="Yes",'All Programs'!$G119&lt;&gt;"Closed")),1,0)</f>
        <v/>
      </c>
      <c r="B119">
        <f>IF(A119=1,IF('All Programs'!$B119="Support &amp; wellbeing",IF('All Programs'!$A119="Veterans Crisis Line",500000,0),1000000)+IF('All Programs'!$M119="Yes",200000,IF('All Programs'!$M119="No",0,100000))+N('All Programs'!$D119)*10000+IF('All Programs'!$Y119="Yes",0,500)+(500-ROW()),"")</f>
        <v/>
      </c>
      <c r="C119">
        <f>IF('All Programs'!$A119="","",'All Programs'!$A119)</f>
        <v/>
      </c>
      <c r="D119">
        <f>IF('All Programs'!$B119="","",'All Programs'!$B119)</f>
        <v/>
      </c>
      <c r="E119">
        <f>IF('All Programs'!$D119="","",'All Programs'!$D119)</f>
        <v/>
      </c>
      <c r="F119">
        <f>IF('All Programs'!$X119="","",'All Programs'!$X119)</f>
        <v/>
      </c>
      <c r="G119">
        <f>IF('All Programs'!$W119="","",'All Programs'!$W119)</f>
        <v/>
      </c>
      <c r="H119">
        <f>IF('All Programs'!$T119="","",'All Programs'!$T119)</f>
        <v/>
      </c>
      <c r="I119">
        <f>IF('All Programs'!$G119="","",'All Programs'!$G119)</f>
        <v/>
      </c>
      <c r="J119">
        <f>IF('All Programs'!$H119="","",'All Programs'!$H119)</f>
        <v/>
      </c>
      <c r="K119">
        <f>IF('All Programs'!$F119="","",'All Programs'!$F119)</f>
        <v/>
      </c>
      <c r="L119">
        <f>IF('All Programs'!$AB119="","",'All Programs'!$AB119)</f>
        <v/>
      </c>
      <c r="M119">
        <f>IF('All Programs'!$Y119="","",'All Programs'!$Y119)</f>
        <v/>
      </c>
      <c r="N119">
        <f>IF('All Programs'!$AQ119="","",'All Programs'!$AQ119)</f>
        <v/>
      </c>
    </row>
    <row r="120">
      <c r="A120">
        <f>IF(AND(OR('Find My Programs'!$C$5="Any",AND('Find My Programs'!$C$5="Veteran",'All Programs'!$O120&lt;&gt;"No"),AND('Find My Programs'!$C$5="Active duty / transitioning",'All Programs'!$N120&lt;&gt;"No"),AND('Find My Programs'!$C$5="Spouse / family / caregiver",'All Programs'!$P120&lt;&gt;"No")),OR('Find My Programs'!$C$6&lt;&gt;"No",'All Programs'!$J120&lt;&gt;"Yes"),OR('Find My Programs'!$C$7&lt;&gt;"No",'All Programs'!$K120&lt;&gt;"Yes"),OR('Find My Programs'!$C$8&lt;&gt;"No",'All Programs'!$L120&lt;&gt;"Yes"),OR('All Programs'!$M120="Yes",'All Programs'!$M120="Check",AND('Find My Programs'!$C$6&lt;&gt;"No",'All Programs'!$J120&lt;&gt;"No"),AND('Find My Programs'!$C$7&lt;&gt;"No",'All Programs'!$K120&lt;&gt;"No"),AND('Find My Programs'!$C$8&lt;&gt;"No",'All Programs'!$L120&lt;&gt;"No"),'Find My Programs'!$C$16="Yes"),OR('Find My Programs'!$C$9&lt;&gt;"No",'All Programs'!$R120&lt;&gt;"Yes"),OR('Find My Programs'!$C$10="Any",'All Programs'!$T120="Any",'All Programs'!$T120="Check",ISNUMBER(SEARCH('Find My Programs'!$C$10,'All Programs'!$T120))),OR('Find My Programs'!$C$11&lt;&gt;"No",'All Programs'!$U120&lt;&gt;"Yes"),OR('Find My Programs'!$C$12="Any",ISNUMBER(SEARCH("; "&amp;'Find My Programs'!$C$12&amp;";","; "&amp;'All Programs'!$C120&amp;";"))),OR('Find My Programs'!$C$13="Any",'All Programs'!$W120='Find My Programs'!$C$13,'All Programs'!$W120="Hybrid",'All Programs'!$W120="Check"),OR('Find My Programs'!$C$14="Yes",'All Programs'!$S120&lt;&gt;"Yes"),OR('Find My Programs'!$C$15="Yes",'All Programs'!$G120&lt;&gt;"Closed")),1,0)</f>
        <v/>
      </c>
      <c r="B120">
        <f>IF(A120=1,IF('All Programs'!$B120="Support &amp; wellbeing",IF('All Programs'!$A120="Veterans Crisis Line",500000,0),1000000)+IF('All Programs'!$M120="Yes",200000,IF('All Programs'!$M120="No",0,100000))+N('All Programs'!$D120)*10000+IF('All Programs'!$Y120="Yes",0,500)+(500-ROW()),"")</f>
        <v/>
      </c>
      <c r="C120">
        <f>IF('All Programs'!$A120="","",'All Programs'!$A120)</f>
        <v/>
      </c>
      <c r="D120">
        <f>IF('All Programs'!$B120="","",'All Programs'!$B120)</f>
        <v/>
      </c>
      <c r="E120">
        <f>IF('All Programs'!$D120="","",'All Programs'!$D120)</f>
        <v/>
      </c>
      <c r="F120">
        <f>IF('All Programs'!$X120="","",'All Programs'!$X120)</f>
        <v/>
      </c>
      <c r="G120">
        <f>IF('All Programs'!$W120="","",'All Programs'!$W120)</f>
        <v/>
      </c>
      <c r="H120">
        <f>IF('All Programs'!$T120="","",'All Programs'!$T120)</f>
        <v/>
      </c>
      <c r="I120">
        <f>IF('All Programs'!$G120="","",'All Programs'!$G120)</f>
        <v/>
      </c>
      <c r="J120">
        <f>IF('All Programs'!$H120="","",'All Programs'!$H120)</f>
        <v/>
      </c>
      <c r="K120">
        <f>IF('All Programs'!$F120="","",'All Programs'!$F120)</f>
        <v/>
      </c>
      <c r="L120">
        <f>IF('All Programs'!$AB120="","",'All Programs'!$AB120)</f>
        <v/>
      </c>
      <c r="M120">
        <f>IF('All Programs'!$Y120="","",'All Programs'!$Y120)</f>
        <v/>
      </c>
      <c r="N120">
        <f>IF('All Programs'!$AQ120="","",'All Programs'!$AQ120)</f>
        <v/>
      </c>
    </row>
    <row r="121">
      <c r="A121">
        <f>IF(AND(OR('Find My Programs'!$C$5="Any",AND('Find My Programs'!$C$5="Veteran",'All Programs'!$O121&lt;&gt;"No"),AND('Find My Programs'!$C$5="Active duty / transitioning",'All Programs'!$N121&lt;&gt;"No"),AND('Find My Programs'!$C$5="Spouse / family / caregiver",'All Programs'!$P121&lt;&gt;"No")),OR('Find My Programs'!$C$6&lt;&gt;"No",'All Programs'!$J121&lt;&gt;"Yes"),OR('Find My Programs'!$C$7&lt;&gt;"No",'All Programs'!$K121&lt;&gt;"Yes"),OR('Find My Programs'!$C$8&lt;&gt;"No",'All Programs'!$L121&lt;&gt;"Yes"),OR('All Programs'!$M121="Yes",'All Programs'!$M121="Check",AND('Find My Programs'!$C$6&lt;&gt;"No",'All Programs'!$J121&lt;&gt;"No"),AND('Find My Programs'!$C$7&lt;&gt;"No",'All Programs'!$K121&lt;&gt;"No"),AND('Find My Programs'!$C$8&lt;&gt;"No",'All Programs'!$L121&lt;&gt;"No"),'Find My Programs'!$C$16="Yes"),OR('Find My Programs'!$C$9&lt;&gt;"No",'All Programs'!$R121&lt;&gt;"Yes"),OR('Find My Programs'!$C$10="Any",'All Programs'!$T121="Any",'All Programs'!$T121="Check",ISNUMBER(SEARCH('Find My Programs'!$C$10,'All Programs'!$T121))),OR('Find My Programs'!$C$11&lt;&gt;"No",'All Programs'!$U121&lt;&gt;"Yes"),OR('Find My Programs'!$C$12="Any",ISNUMBER(SEARCH("; "&amp;'Find My Programs'!$C$12&amp;";","; "&amp;'All Programs'!$C121&amp;";"))),OR('Find My Programs'!$C$13="Any",'All Programs'!$W121='Find My Programs'!$C$13,'All Programs'!$W121="Hybrid",'All Programs'!$W121="Check"),OR('Find My Programs'!$C$14="Yes",'All Programs'!$S121&lt;&gt;"Yes"),OR('Find My Programs'!$C$15="Yes",'All Programs'!$G121&lt;&gt;"Closed")),1,0)</f>
        <v/>
      </c>
      <c r="B121">
        <f>IF(A121=1,IF('All Programs'!$B121="Support &amp; wellbeing",IF('All Programs'!$A121="Veterans Crisis Line",500000,0),1000000)+IF('All Programs'!$M121="Yes",200000,IF('All Programs'!$M121="No",0,100000))+N('All Programs'!$D121)*10000+IF('All Programs'!$Y121="Yes",0,500)+(500-ROW()),"")</f>
        <v/>
      </c>
      <c r="C121">
        <f>IF('All Programs'!$A121="","",'All Programs'!$A121)</f>
        <v/>
      </c>
      <c r="D121">
        <f>IF('All Programs'!$B121="","",'All Programs'!$B121)</f>
        <v/>
      </c>
      <c r="E121">
        <f>IF('All Programs'!$D121="","",'All Programs'!$D121)</f>
        <v/>
      </c>
      <c r="F121">
        <f>IF('All Programs'!$X121="","",'All Programs'!$X121)</f>
        <v/>
      </c>
      <c r="G121">
        <f>IF('All Programs'!$W121="","",'All Programs'!$W121)</f>
        <v/>
      </c>
      <c r="H121">
        <f>IF('All Programs'!$T121="","",'All Programs'!$T121)</f>
        <v/>
      </c>
      <c r="I121">
        <f>IF('All Programs'!$G121="","",'All Programs'!$G121)</f>
        <v/>
      </c>
      <c r="J121">
        <f>IF('All Programs'!$H121="","",'All Programs'!$H121)</f>
        <v/>
      </c>
      <c r="K121">
        <f>IF('All Programs'!$F121="","",'All Programs'!$F121)</f>
        <v/>
      </c>
      <c r="L121">
        <f>IF('All Programs'!$AB121="","",'All Programs'!$AB121)</f>
        <v/>
      </c>
      <c r="M121">
        <f>IF('All Programs'!$Y121="","",'All Programs'!$Y121)</f>
        <v/>
      </c>
      <c r="N121">
        <f>IF('All Programs'!$AQ121="","",'All Programs'!$AQ121)</f>
        <v/>
      </c>
    </row>
    <row r="122">
      <c r="A122">
        <f>IF(AND(OR('Find My Programs'!$C$5="Any",AND('Find My Programs'!$C$5="Veteran",'All Programs'!$O122&lt;&gt;"No"),AND('Find My Programs'!$C$5="Active duty / transitioning",'All Programs'!$N122&lt;&gt;"No"),AND('Find My Programs'!$C$5="Spouse / family / caregiver",'All Programs'!$P122&lt;&gt;"No")),OR('Find My Programs'!$C$6&lt;&gt;"No",'All Programs'!$J122&lt;&gt;"Yes"),OR('Find My Programs'!$C$7&lt;&gt;"No",'All Programs'!$K122&lt;&gt;"Yes"),OR('Find My Programs'!$C$8&lt;&gt;"No",'All Programs'!$L122&lt;&gt;"Yes"),OR('All Programs'!$M122="Yes",'All Programs'!$M122="Check",AND('Find My Programs'!$C$6&lt;&gt;"No",'All Programs'!$J122&lt;&gt;"No"),AND('Find My Programs'!$C$7&lt;&gt;"No",'All Programs'!$K122&lt;&gt;"No"),AND('Find My Programs'!$C$8&lt;&gt;"No",'All Programs'!$L122&lt;&gt;"No"),'Find My Programs'!$C$16="Yes"),OR('Find My Programs'!$C$9&lt;&gt;"No",'All Programs'!$R122&lt;&gt;"Yes"),OR('Find My Programs'!$C$10="Any",'All Programs'!$T122="Any",'All Programs'!$T122="Check",ISNUMBER(SEARCH('Find My Programs'!$C$10,'All Programs'!$T122))),OR('Find My Programs'!$C$11&lt;&gt;"No",'All Programs'!$U122&lt;&gt;"Yes"),OR('Find My Programs'!$C$12="Any",ISNUMBER(SEARCH("; "&amp;'Find My Programs'!$C$12&amp;";","; "&amp;'All Programs'!$C122&amp;";"))),OR('Find My Programs'!$C$13="Any",'All Programs'!$W122='Find My Programs'!$C$13,'All Programs'!$W122="Hybrid",'All Programs'!$W122="Check"),OR('Find My Programs'!$C$14="Yes",'All Programs'!$S122&lt;&gt;"Yes"),OR('Find My Programs'!$C$15="Yes",'All Programs'!$G122&lt;&gt;"Closed")),1,0)</f>
        <v/>
      </c>
      <c r="B122">
        <f>IF(A122=1,IF('All Programs'!$B122="Support &amp; wellbeing",IF('All Programs'!$A122="Veterans Crisis Line",500000,0),1000000)+IF('All Programs'!$M122="Yes",200000,IF('All Programs'!$M122="No",0,100000))+N('All Programs'!$D122)*10000+IF('All Programs'!$Y122="Yes",0,500)+(500-ROW()),"")</f>
        <v/>
      </c>
      <c r="C122">
        <f>IF('All Programs'!$A122="","",'All Programs'!$A122)</f>
        <v/>
      </c>
      <c r="D122">
        <f>IF('All Programs'!$B122="","",'All Programs'!$B122)</f>
        <v/>
      </c>
      <c r="E122">
        <f>IF('All Programs'!$D122="","",'All Programs'!$D122)</f>
        <v/>
      </c>
      <c r="F122">
        <f>IF('All Programs'!$X122="","",'All Programs'!$X122)</f>
        <v/>
      </c>
      <c r="G122">
        <f>IF('All Programs'!$W122="","",'All Programs'!$W122)</f>
        <v/>
      </c>
      <c r="H122">
        <f>IF('All Programs'!$T122="","",'All Programs'!$T122)</f>
        <v/>
      </c>
      <c r="I122">
        <f>IF('All Programs'!$G122="","",'All Programs'!$G122)</f>
        <v/>
      </c>
      <c r="J122">
        <f>IF('All Programs'!$H122="","",'All Programs'!$H122)</f>
        <v/>
      </c>
      <c r="K122">
        <f>IF('All Programs'!$F122="","",'All Programs'!$F122)</f>
        <v/>
      </c>
      <c r="L122">
        <f>IF('All Programs'!$AB122="","",'All Programs'!$AB122)</f>
        <v/>
      </c>
      <c r="M122">
        <f>IF('All Programs'!$Y122="","",'All Programs'!$Y122)</f>
        <v/>
      </c>
      <c r="N122">
        <f>IF('All Programs'!$AQ122="","",'All Programs'!$AQ122)</f>
        <v/>
      </c>
    </row>
    <row r="123">
      <c r="A123">
        <f>IF(AND(OR('Find My Programs'!$C$5="Any",AND('Find My Programs'!$C$5="Veteran",'All Programs'!$O123&lt;&gt;"No"),AND('Find My Programs'!$C$5="Active duty / transitioning",'All Programs'!$N123&lt;&gt;"No"),AND('Find My Programs'!$C$5="Spouse / family / caregiver",'All Programs'!$P123&lt;&gt;"No")),OR('Find My Programs'!$C$6&lt;&gt;"No",'All Programs'!$J123&lt;&gt;"Yes"),OR('Find My Programs'!$C$7&lt;&gt;"No",'All Programs'!$K123&lt;&gt;"Yes"),OR('Find My Programs'!$C$8&lt;&gt;"No",'All Programs'!$L123&lt;&gt;"Yes"),OR('All Programs'!$M123="Yes",'All Programs'!$M123="Check",AND('Find My Programs'!$C$6&lt;&gt;"No",'All Programs'!$J123&lt;&gt;"No"),AND('Find My Programs'!$C$7&lt;&gt;"No",'All Programs'!$K123&lt;&gt;"No"),AND('Find My Programs'!$C$8&lt;&gt;"No",'All Programs'!$L123&lt;&gt;"No"),'Find My Programs'!$C$16="Yes"),OR('Find My Programs'!$C$9&lt;&gt;"No",'All Programs'!$R123&lt;&gt;"Yes"),OR('Find My Programs'!$C$10="Any",'All Programs'!$T123="Any",'All Programs'!$T123="Check",ISNUMBER(SEARCH('Find My Programs'!$C$10,'All Programs'!$T123))),OR('Find My Programs'!$C$11&lt;&gt;"No",'All Programs'!$U123&lt;&gt;"Yes"),OR('Find My Programs'!$C$12="Any",ISNUMBER(SEARCH("; "&amp;'Find My Programs'!$C$12&amp;";","; "&amp;'All Programs'!$C123&amp;";"))),OR('Find My Programs'!$C$13="Any",'All Programs'!$W123='Find My Programs'!$C$13,'All Programs'!$W123="Hybrid",'All Programs'!$W123="Check"),OR('Find My Programs'!$C$14="Yes",'All Programs'!$S123&lt;&gt;"Yes"),OR('Find My Programs'!$C$15="Yes",'All Programs'!$G123&lt;&gt;"Closed")),1,0)</f>
        <v/>
      </c>
      <c r="B123">
        <f>IF(A123=1,IF('All Programs'!$B123="Support &amp; wellbeing",IF('All Programs'!$A123="Veterans Crisis Line",500000,0),1000000)+IF('All Programs'!$M123="Yes",200000,IF('All Programs'!$M123="No",0,100000))+N('All Programs'!$D123)*10000+IF('All Programs'!$Y123="Yes",0,500)+(500-ROW()),"")</f>
        <v/>
      </c>
      <c r="C123">
        <f>IF('All Programs'!$A123="","",'All Programs'!$A123)</f>
        <v/>
      </c>
      <c r="D123">
        <f>IF('All Programs'!$B123="","",'All Programs'!$B123)</f>
        <v/>
      </c>
      <c r="E123">
        <f>IF('All Programs'!$D123="","",'All Programs'!$D123)</f>
        <v/>
      </c>
      <c r="F123">
        <f>IF('All Programs'!$X123="","",'All Programs'!$X123)</f>
        <v/>
      </c>
      <c r="G123">
        <f>IF('All Programs'!$W123="","",'All Programs'!$W123)</f>
        <v/>
      </c>
      <c r="H123">
        <f>IF('All Programs'!$T123="","",'All Programs'!$T123)</f>
        <v/>
      </c>
      <c r="I123">
        <f>IF('All Programs'!$G123="","",'All Programs'!$G123)</f>
        <v/>
      </c>
      <c r="J123">
        <f>IF('All Programs'!$H123="","",'All Programs'!$H123)</f>
        <v/>
      </c>
      <c r="K123">
        <f>IF('All Programs'!$F123="","",'All Programs'!$F123)</f>
        <v/>
      </c>
      <c r="L123">
        <f>IF('All Programs'!$AB123="","",'All Programs'!$AB123)</f>
        <v/>
      </c>
      <c r="M123">
        <f>IF('All Programs'!$Y123="","",'All Programs'!$Y123)</f>
        <v/>
      </c>
      <c r="N123">
        <f>IF('All Programs'!$AQ123="","",'All Programs'!$AQ123)</f>
        <v/>
      </c>
    </row>
    <row r="124">
      <c r="A124">
        <f>IF(AND(OR('Find My Programs'!$C$5="Any",AND('Find My Programs'!$C$5="Veteran",'All Programs'!$O124&lt;&gt;"No"),AND('Find My Programs'!$C$5="Active duty / transitioning",'All Programs'!$N124&lt;&gt;"No"),AND('Find My Programs'!$C$5="Spouse / family / caregiver",'All Programs'!$P124&lt;&gt;"No")),OR('Find My Programs'!$C$6&lt;&gt;"No",'All Programs'!$J124&lt;&gt;"Yes"),OR('Find My Programs'!$C$7&lt;&gt;"No",'All Programs'!$K124&lt;&gt;"Yes"),OR('Find My Programs'!$C$8&lt;&gt;"No",'All Programs'!$L124&lt;&gt;"Yes"),OR('All Programs'!$M124="Yes",'All Programs'!$M124="Check",AND('Find My Programs'!$C$6&lt;&gt;"No",'All Programs'!$J124&lt;&gt;"No"),AND('Find My Programs'!$C$7&lt;&gt;"No",'All Programs'!$K124&lt;&gt;"No"),AND('Find My Programs'!$C$8&lt;&gt;"No",'All Programs'!$L124&lt;&gt;"No"),'Find My Programs'!$C$16="Yes"),OR('Find My Programs'!$C$9&lt;&gt;"No",'All Programs'!$R124&lt;&gt;"Yes"),OR('Find My Programs'!$C$10="Any",'All Programs'!$T124="Any",'All Programs'!$T124="Check",ISNUMBER(SEARCH('Find My Programs'!$C$10,'All Programs'!$T124))),OR('Find My Programs'!$C$11&lt;&gt;"No",'All Programs'!$U124&lt;&gt;"Yes"),OR('Find My Programs'!$C$12="Any",ISNUMBER(SEARCH("; "&amp;'Find My Programs'!$C$12&amp;";","; "&amp;'All Programs'!$C124&amp;";"))),OR('Find My Programs'!$C$13="Any",'All Programs'!$W124='Find My Programs'!$C$13,'All Programs'!$W124="Hybrid",'All Programs'!$W124="Check"),OR('Find My Programs'!$C$14="Yes",'All Programs'!$S124&lt;&gt;"Yes"),OR('Find My Programs'!$C$15="Yes",'All Programs'!$G124&lt;&gt;"Closed")),1,0)</f>
        <v/>
      </c>
      <c r="B124">
        <f>IF(A124=1,IF('All Programs'!$B124="Support &amp; wellbeing",IF('All Programs'!$A124="Veterans Crisis Line",500000,0),1000000)+IF('All Programs'!$M124="Yes",200000,IF('All Programs'!$M124="No",0,100000))+N('All Programs'!$D124)*10000+IF('All Programs'!$Y124="Yes",0,500)+(500-ROW()),"")</f>
        <v/>
      </c>
      <c r="C124">
        <f>IF('All Programs'!$A124="","",'All Programs'!$A124)</f>
        <v/>
      </c>
      <c r="D124">
        <f>IF('All Programs'!$B124="","",'All Programs'!$B124)</f>
        <v/>
      </c>
      <c r="E124">
        <f>IF('All Programs'!$D124="","",'All Programs'!$D124)</f>
        <v/>
      </c>
      <c r="F124">
        <f>IF('All Programs'!$X124="","",'All Programs'!$X124)</f>
        <v/>
      </c>
      <c r="G124">
        <f>IF('All Programs'!$W124="","",'All Programs'!$W124)</f>
        <v/>
      </c>
      <c r="H124">
        <f>IF('All Programs'!$T124="","",'All Programs'!$T124)</f>
        <v/>
      </c>
      <c r="I124">
        <f>IF('All Programs'!$G124="","",'All Programs'!$G124)</f>
        <v/>
      </c>
      <c r="J124">
        <f>IF('All Programs'!$H124="","",'All Programs'!$H124)</f>
        <v/>
      </c>
      <c r="K124">
        <f>IF('All Programs'!$F124="","",'All Programs'!$F124)</f>
        <v/>
      </c>
      <c r="L124">
        <f>IF('All Programs'!$AB124="","",'All Programs'!$AB124)</f>
        <v/>
      </c>
      <c r="M124">
        <f>IF('All Programs'!$Y124="","",'All Programs'!$Y124)</f>
        <v/>
      </c>
      <c r="N124">
        <f>IF('All Programs'!$AQ124="","",'All Programs'!$AQ124)</f>
        <v/>
      </c>
    </row>
    <row r="125">
      <c r="A125">
        <f>IF(AND(OR('Find My Programs'!$C$5="Any",AND('Find My Programs'!$C$5="Veteran",'All Programs'!$O125&lt;&gt;"No"),AND('Find My Programs'!$C$5="Active duty / transitioning",'All Programs'!$N125&lt;&gt;"No"),AND('Find My Programs'!$C$5="Spouse / family / caregiver",'All Programs'!$P125&lt;&gt;"No")),OR('Find My Programs'!$C$6&lt;&gt;"No",'All Programs'!$J125&lt;&gt;"Yes"),OR('Find My Programs'!$C$7&lt;&gt;"No",'All Programs'!$K125&lt;&gt;"Yes"),OR('Find My Programs'!$C$8&lt;&gt;"No",'All Programs'!$L125&lt;&gt;"Yes"),OR('All Programs'!$M125="Yes",'All Programs'!$M125="Check",AND('Find My Programs'!$C$6&lt;&gt;"No",'All Programs'!$J125&lt;&gt;"No"),AND('Find My Programs'!$C$7&lt;&gt;"No",'All Programs'!$K125&lt;&gt;"No"),AND('Find My Programs'!$C$8&lt;&gt;"No",'All Programs'!$L125&lt;&gt;"No"),'Find My Programs'!$C$16="Yes"),OR('Find My Programs'!$C$9&lt;&gt;"No",'All Programs'!$R125&lt;&gt;"Yes"),OR('Find My Programs'!$C$10="Any",'All Programs'!$T125="Any",'All Programs'!$T125="Check",ISNUMBER(SEARCH('Find My Programs'!$C$10,'All Programs'!$T125))),OR('Find My Programs'!$C$11&lt;&gt;"No",'All Programs'!$U125&lt;&gt;"Yes"),OR('Find My Programs'!$C$12="Any",ISNUMBER(SEARCH("; "&amp;'Find My Programs'!$C$12&amp;";","; "&amp;'All Programs'!$C125&amp;";"))),OR('Find My Programs'!$C$13="Any",'All Programs'!$W125='Find My Programs'!$C$13,'All Programs'!$W125="Hybrid",'All Programs'!$W125="Check"),OR('Find My Programs'!$C$14="Yes",'All Programs'!$S125&lt;&gt;"Yes"),OR('Find My Programs'!$C$15="Yes",'All Programs'!$G125&lt;&gt;"Closed")),1,0)</f>
        <v/>
      </c>
      <c r="B125">
        <f>IF(A125=1,IF('All Programs'!$B125="Support &amp; wellbeing",IF('All Programs'!$A125="Veterans Crisis Line",500000,0),1000000)+IF('All Programs'!$M125="Yes",200000,IF('All Programs'!$M125="No",0,100000))+N('All Programs'!$D125)*10000+IF('All Programs'!$Y125="Yes",0,500)+(500-ROW()),"")</f>
        <v/>
      </c>
      <c r="C125">
        <f>IF('All Programs'!$A125="","",'All Programs'!$A125)</f>
        <v/>
      </c>
      <c r="D125">
        <f>IF('All Programs'!$B125="","",'All Programs'!$B125)</f>
        <v/>
      </c>
      <c r="E125">
        <f>IF('All Programs'!$D125="","",'All Programs'!$D125)</f>
        <v/>
      </c>
      <c r="F125">
        <f>IF('All Programs'!$X125="","",'All Programs'!$X125)</f>
        <v/>
      </c>
      <c r="G125">
        <f>IF('All Programs'!$W125="","",'All Programs'!$W125)</f>
        <v/>
      </c>
      <c r="H125">
        <f>IF('All Programs'!$T125="","",'All Programs'!$T125)</f>
        <v/>
      </c>
      <c r="I125">
        <f>IF('All Programs'!$G125="","",'All Programs'!$G125)</f>
        <v/>
      </c>
      <c r="J125">
        <f>IF('All Programs'!$H125="","",'All Programs'!$H125)</f>
        <v/>
      </c>
      <c r="K125">
        <f>IF('All Programs'!$F125="","",'All Programs'!$F125)</f>
        <v/>
      </c>
      <c r="L125">
        <f>IF('All Programs'!$AB125="","",'All Programs'!$AB125)</f>
        <v/>
      </c>
      <c r="M125">
        <f>IF('All Programs'!$Y125="","",'All Programs'!$Y125)</f>
        <v/>
      </c>
      <c r="N125">
        <f>IF('All Programs'!$AQ125="","",'All Programs'!$AQ125)</f>
        <v/>
      </c>
    </row>
    <row r="126">
      <c r="A126">
        <f>IF(AND(OR('Find My Programs'!$C$5="Any",AND('Find My Programs'!$C$5="Veteran",'All Programs'!$O126&lt;&gt;"No"),AND('Find My Programs'!$C$5="Active duty / transitioning",'All Programs'!$N126&lt;&gt;"No"),AND('Find My Programs'!$C$5="Spouse / family / caregiver",'All Programs'!$P126&lt;&gt;"No")),OR('Find My Programs'!$C$6&lt;&gt;"No",'All Programs'!$J126&lt;&gt;"Yes"),OR('Find My Programs'!$C$7&lt;&gt;"No",'All Programs'!$K126&lt;&gt;"Yes"),OR('Find My Programs'!$C$8&lt;&gt;"No",'All Programs'!$L126&lt;&gt;"Yes"),OR('All Programs'!$M126="Yes",'All Programs'!$M126="Check",AND('Find My Programs'!$C$6&lt;&gt;"No",'All Programs'!$J126&lt;&gt;"No"),AND('Find My Programs'!$C$7&lt;&gt;"No",'All Programs'!$K126&lt;&gt;"No"),AND('Find My Programs'!$C$8&lt;&gt;"No",'All Programs'!$L126&lt;&gt;"No"),'Find My Programs'!$C$16="Yes"),OR('Find My Programs'!$C$9&lt;&gt;"No",'All Programs'!$R126&lt;&gt;"Yes"),OR('Find My Programs'!$C$10="Any",'All Programs'!$T126="Any",'All Programs'!$T126="Check",ISNUMBER(SEARCH('Find My Programs'!$C$10,'All Programs'!$T126))),OR('Find My Programs'!$C$11&lt;&gt;"No",'All Programs'!$U126&lt;&gt;"Yes"),OR('Find My Programs'!$C$12="Any",ISNUMBER(SEARCH("; "&amp;'Find My Programs'!$C$12&amp;";","; "&amp;'All Programs'!$C126&amp;";"))),OR('Find My Programs'!$C$13="Any",'All Programs'!$W126='Find My Programs'!$C$13,'All Programs'!$W126="Hybrid",'All Programs'!$W126="Check"),OR('Find My Programs'!$C$14="Yes",'All Programs'!$S126&lt;&gt;"Yes"),OR('Find My Programs'!$C$15="Yes",'All Programs'!$G126&lt;&gt;"Closed")),1,0)</f>
        <v/>
      </c>
      <c r="B126">
        <f>IF(A126=1,IF('All Programs'!$B126="Support &amp; wellbeing",IF('All Programs'!$A126="Veterans Crisis Line",500000,0),1000000)+IF('All Programs'!$M126="Yes",200000,IF('All Programs'!$M126="No",0,100000))+N('All Programs'!$D126)*10000+IF('All Programs'!$Y126="Yes",0,500)+(500-ROW()),"")</f>
        <v/>
      </c>
      <c r="C126">
        <f>IF('All Programs'!$A126="","",'All Programs'!$A126)</f>
        <v/>
      </c>
      <c r="D126">
        <f>IF('All Programs'!$B126="","",'All Programs'!$B126)</f>
        <v/>
      </c>
      <c r="E126">
        <f>IF('All Programs'!$D126="","",'All Programs'!$D126)</f>
        <v/>
      </c>
      <c r="F126">
        <f>IF('All Programs'!$X126="","",'All Programs'!$X126)</f>
        <v/>
      </c>
      <c r="G126">
        <f>IF('All Programs'!$W126="","",'All Programs'!$W126)</f>
        <v/>
      </c>
      <c r="H126">
        <f>IF('All Programs'!$T126="","",'All Programs'!$T126)</f>
        <v/>
      </c>
      <c r="I126">
        <f>IF('All Programs'!$G126="","",'All Programs'!$G126)</f>
        <v/>
      </c>
      <c r="J126">
        <f>IF('All Programs'!$H126="","",'All Programs'!$H126)</f>
        <v/>
      </c>
      <c r="K126">
        <f>IF('All Programs'!$F126="","",'All Programs'!$F126)</f>
        <v/>
      </c>
      <c r="L126">
        <f>IF('All Programs'!$AB126="","",'All Programs'!$AB126)</f>
        <v/>
      </c>
      <c r="M126">
        <f>IF('All Programs'!$Y126="","",'All Programs'!$Y126)</f>
        <v/>
      </c>
      <c r="N126">
        <f>IF('All Programs'!$AQ126="","",'All Programs'!$AQ126)</f>
        <v/>
      </c>
    </row>
    <row r="127">
      <c r="A127">
        <f>IF(AND(OR('Find My Programs'!$C$5="Any",AND('Find My Programs'!$C$5="Veteran",'All Programs'!$O127&lt;&gt;"No"),AND('Find My Programs'!$C$5="Active duty / transitioning",'All Programs'!$N127&lt;&gt;"No"),AND('Find My Programs'!$C$5="Spouse / family / caregiver",'All Programs'!$P127&lt;&gt;"No")),OR('Find My Programs'!$C$6&lt;&gt;"No",'All Programs'!$J127&lt;&gt;"Yes"),OR('Find My Programs'!$C$7&lt;&gt;"No",'All Programs'!$K127&lt;&gt;"Yes"),OR('Find My Programs'!$C$8&lt;&gt;"No",'All Programs'!$L127&lt;&gt;"Yes"),OR('All Programs'!$M127="Yes",'All Programs'!$M127="Check",AND('Find My Programs'!$C$6&lt;&gt;"No",'All Programs'!$J127&lt;&gt;"No"),AND('Find My Programs'!$C$7&lt;&gt;"No",'All Programs'!$K127&lt;&gt;"No"),AND('Find My Programs'!$C$8&lt;&gt;"No",'All Programs'!$L127&lt;&gt;"No"),'Find My Programs'!$C$16="Yes"),OR('Find My Programs'!$C$9&lt;&gt;"No",'All Programs'!$R127&lt;&gt;"Yes"),OR('Find My Programs'!$C$10="Any",'All Programs'!$T127="Any",'All Programs'!$T127="Check",ISNUMBER(SEARCH('Find My Programs'!$C$10,'All Programs'!$T127))),OR('Find My Programs'!$C$11&lt;&gt;"No",'All Programs'!$U127&lt;&gt;"Yes"),OR('Find My Programs'!$C$12="Any",ISNUMBER(SEARCH("; "&amp;'Find My Programs'!$C$12&amp;";","; "&amp;'All Programs'!$C127&amp;";"))),OR('Find My Programs'!$C$13="Any",'All Programs'!$W127='Find My Programs'!$C$13,'All Programs'!$W127="Hybrid",'All Programs'!$W127="Check"),OR('Find My Programs'!$C$14="Yes",'All Programs'!$S127&lt;&gt;"Yes"),OR('Find My Programs'!$C$15="Yes",'All Programs'!$G127&lt;&gt;"Closed")),1,0)</f>
        <v/>
      </c>
      <c r="B127">
        <f>IF(A127=1,IF('All Programs'!$B127="Support &amp; wellbeing",IF('All Programs'!$A127="Veterans Crisis Line",500000,0),1000000)+IF('All Programs'!$M127="Yes",200000,IF('All Programs'!$M127="No",0,100000))+N('All Programs'!$D127)*10000+IF('All Programs'!$Y127="Yes",0,500)+(500-ROW()),"")</f>
        <v/>
      </c>
      <c r="C127">
        <f>IF('All Programs'!$A127="","",'All Programs'!$A127)</f>
        <v/>
      </c>
      <c r="D127">
        <f>IF('All Programs'!$B127="","",'All Programs'!$B127)</f>
        <v/>
      </c>
      <c r="E127">
        <f>IF('All Programs'!$D127="","",'All Programs'!$D127)</f>
        <v/>
      </c>
      <c r="F127">
        <f>IF('All Programs'!$X127="","",'All Programs'!$X127)</f>
        <v/>
      </c>
      <c r="G127">
        <f>IF('All Programs'!$W127="","",'All Programs'!$W127)</f>
        <v/>
      </c>
      <c r="H127">
        <f>IF('All Programs'!$T127="","",'All Programs'!$T127)</f>
        <v/>
      </c>
      <c r="I127">
        <f>IF('All Programs'!$G127="","",'All Programs'!$G127)</f>
        <v/>
      </c>
      <c r="J127">
        <f>IF('All Programs'!$H127="","",'All Programs'!$H127)</f>
        <v/>
      </c>
      <c r="K127">
        <f>IF('All Programs'!$F127="","",'All Programs'!$F127)</f>
        <v/>
      </c>
      <c r="L127">
        <f>IF('All Programs'!$AB127="","",'All Programs'!$AB127)</f>
        <v/>
      </c>
      <c r="M127">
        <f>IF('All Programs'!$Y127="","",'All Programs'!$Y127)</f>
        <v/>
      </c>
      <c r="N127">
        <f>IF('All Programs'!$AQ127="","",'All Programs'!$AQ127)</f>
        <v/>
      </c>
    </row>
    <row r="128">
      <c r="A128">
        <f>IF(AND(OR('Find My Programs'!$C$5="Any",AND('Find My Programs'!$C$5="Veteran",'All Programs'!$O128&lt;&gt;"No"),AND('Find My Programs'!$C$5="Active duty / transitioning",'All Programs'!$N128&lt;&gt;"No"),AND('Find My Programs'!$C$5="Spouse / family / caregiver",'All Programs'!$P128&lt;&gt;"No")),OR('Find My Programs'!$C$6&lt;&gt;"No",'All Programs'!$J128&lt;&gt;"Yes"),OR('Find My Programs'!$C$7&lt;&gt;"No",'All Programs'!$K128&lt;&gt;"Yes"),OR('Find My Programs'!$C$8&lt;&gt;"No",'All Programs'!$L128&lt;&gt;"Yes"),OR('All Programs'!$M128="Yes",'All Programs'!$M128="Check",AND('Find My Programs'!$C$6&lt;&gt;"No",'All Programs'!$J128&lt;&gt;"No"),AND('Find My Programs'!$C$7&lt;&gt;"No",'All Programs'!$K128&lt;&gt;"No"),AND('Find My Programs'!$C$8&lt;&gt;"No",'All Programs'!$L128&lt;&gt;"No"),'Find My Programs'!$C$16="Yes"),OR('Find My Programs'!$C$9&lt;&gt;"No",'All Programs'!$R128&lt;&gt;"Yes"),OR('Find My Programs'!$C$10="Any",'All Programs'!$T128="Any",'All Programs'!$T128="Check",ISNUMBER(SEARCH('Find My Programs'!$C$10,'All Programs'!$T128))),OR('Find My Programs'!$C$11&lt;&gt;"No",'All Programs'!$U128&lt;&gt;"Yes"),OR('Find My Programs'!$C$12="Any",ISNUMBER(SEARCH("; "&amp;'Find My Programs'!$C$12&amp;";","; "&amp;'All Programs'!$C128&amp;";"))),OR('Find My Programs'!$C$13="Any",'All Programs'!$W128='Find My Programs'!$C$13,'All Programs'!$W128="Hybrid",'All Programs'!$W128="Check"),OR('Find My Programs'!$C$14="Yes",'All Programs'!$S128&lt;&gt;"Yes"),OR('Find My Programs'!$C$15="Yes",'All Programs'!$G128&lt;&gt;"Closed")),1,0)</f>
        <v/>
      </c>
      <c r="B128">
        <f>IF(A128=1,IF('All Programs'!$B128="Support &amp; wellbeing",IF('All Programs'!$A128="Veterans Crisis Line",500000,0),1000000)+IF('All Programs'!$M128="Yes",200000,IF('All Programs'!$M128="No",0,100000))+N('All Programs'!$D128)*10000+IF('All Programs'!$Y128="Yes",0,500)+(500-ROW()),"")</f>
        <v/>
      </c>
      <c r="C128">
        <f>IF('All Programs'!$A128="","",'All Programs'!$A128)</f>
        <v/>
      </c>
      <c r="D128">
        <f>IF('All Programs'!$B128="","",'All Programs'!$B128)</f>
        <v/>
      </c>
      <c r="E128">
        <f>IF('All Programs'!$D128="","",'All Programs'!$D128)</f>
        <v/>
      </c>
      <c r="F128">
        <f>IF('All Programs'!$X128="","",'All Programs'!$X128)</f>
        <v/>
      </c>
      <c r="G128">
        <f>IF('All Programs'!$W128="","",'All Programs'!$W128)</f>
        <v/>
      </c>
      <c r="H128">
        <f>IF('All Programs'!$T128="","",'All Programs'!$T128)</f>
        <v/>
      </c>
      <c r="I128">
        <f>IF('All Programs'!$G128="","",'All Programs'!$G128)</f>
        <v/>
      </c>
      <c r="J128">
        <f>IF('All Programs'!$H128="","",'All Programs'!$H128)</f>
        <v/>
      </c>
      <c r="K128">
        <f>IF('All Programs'!$F128="","",'All Programs'!$F128)</f>
        <v/>
      </c>
      <c r="L128">
        <f>IF('All Programs'!$AB128="","",'All Programs'!$AB128)</f>
        <v/>
      </c>
      <c r="M128">
        <f>IF('All Programs'!$Y128="","",'All Programs'!$Y128)</f>
        <v/>
      </c>
      <c r="N128">
        <f>IF('All Programs'!$AQ128="","",'All Programs'!$AQ128)</f>
        <v/>
      </c>
    </row>
    <row r="129">
      <c r="A129">
        <f>IF(AND(OR('Find My Programs'!$C$5="Any",AND('Find My Programs'!$C$5="Veteran",'All Programs'!$O129&lt;&gt;"No"),AND('Find My Programs'!$C$5="Active duty / transitioning",'All Programs'!$N129&lt;&gt;"No"),AND('Find My Programs'!$C$5="Spouse / family / caregiver",'All Programs'!$P129&lt;&gt;"No")),OR('Find My Programs'!$C$6&lt;&gt;"No",'All Programs'!$J129&lt;&gt;"Yes"),OR('Find My Programs'!$C$7&lt;&gt;"No",'All Programs'!$K129&lt;&gt;"Yes"),OR('Find My Programs'!$C$8&lt;&gt;"No",'All Programs'!$L129&lt;&gt;"Yes"),OR('All Programs'!$M129="Yes",'All Programs'!$M129="Check",AND('Find My Programs'!$C$6&lt;&gt;"No",'All Programs'!$J129&lt;&gt;"No"),AND('Find My Programs'!$C$7&lt;&gt;"No",'All Programs'!$K129&lt;&gt;"No"),AND('Find My Programs'!$C$8&lt;&gt;"No",'All Programs'!$L129&lt;&gt;"No"),'Find My Programs'!$C$16="Yes"),OR('Find My Programs'!$C$9&lt;&gt;"No",'All Programs'!$R129&lt;&gt;"Yes"),OR('Find My Programs'!$C$10="Any",'All Programs'!$T129="Any",'All Programs'!$T129="Check",ISNUMBER(SEARCH('Find My Programs'!$C$10,'All Programs'!$T129))),OR('Find My Programs'!$C$11&lt;&gt;"No",'All Programs'!$U129&lt;&gt;"Yes"),OR('Find My Programs'!$C$12="Any",ISNUMBER(SEARCH("; "&amp;'Find My Programs'!$C$12&amp;";","; "&amp;'All Programs'!$C129&amp;";"))),OR('Find My Programs'!$C$13="Any",'All Programs'!$W129='Find My Programs'!$C$13,'All Programs'!$W129="Hybrid",'All Programs'!$W129="Check"),OR('Find My Programs'!$C$14="Yes",'All Programs'!$S129&lt;&gt;"Yes"),OR('Find My Programs'!$C$15="Yes",'All Programs'!$G129&lt;&gt;"Closed")),1,0)</f>
        <v/>
      </c>
      <c r="B129">
        <f>IF(A129=1,IF('All Programs'!$B129="Support &amp; wellbeing",IF('All Programs'!$A129="Veterans Crisis Line",500000,0),1000000)+IF('All Programs'!$M129="Yes",200000,IF('All Programs'!$M129="No",0,100000))+N('All Programs'!$D129)*10000+IF('All Programs'!$Y129="Yes",0,500)+(500-ROW()),"")</f>
        <v/>
      </c>
      <c r="C129">
        <f>IF('All Programs'!$A129="","",'All Programs'!$A129)</f>
        <v/>
      </c>
      <c r="D129">
        <f>IF('All Programs'!$B129="","",'All Programs'!$B129)</f>
        <v/>
      </c>
      <c r="E129">
        <f>IF('All Programs'!$D129="","",'All Programs'!$D129)</f>
        <v/>
      </c>
      <c r="F129">
        <f>IF('All Programs'!$X129="","",'All Programs'!$X129)</f>
        <v/>
      </c>
      <c r="G129">
        <f>IF('All Programs'!$W129="","",'All Programs'!$W129)</f>
        <v/>
      </c>
      <c r="H129">
        <f>IF('All Programs'!$T129="","",'All Programs'!$T129)</f>
        <v/>
      </c>
      <c r="I129">
        <f>IF('All Programs'!$G129="","",'All Programs'!$G129)</f>
        <v/>
      </c>
      <c r="J129">
        <f>IF('All Programs'!$H129="","",'All Programs'!$H129)</f>
        <v/>
      </c>
      <c r="K129">
        <f>IF('All Programs'!$F129="","",'All Programs'!$F129)</f>
        <v/>
      </c>
      <c r="L129">
        <f>IF('All Programs'!$AB129="","",'All Programs'!$AB129)</f>
        <v/>
      </c>
      <c r="M129">
        <f>IF('All Programs'!$Y129="","",'All Programs'!$Y129)</f>
        <v/>
      </c>
      <c r="N129">
        <f>IF('All Programs'!$AQ129="","",'All Programs'!$AQ129)</f>
        <v/>
      </c>
    </row>
    <row r="130">
      <c r="A130">
        <f>IF(AND(OR('Find My Programs'!$C$5="Any",AND('Find My Programs'!$C$5="Veteran",'All Programs'!$O130&lt;&gt;"No"),AND('Find My Programs'!$C$5="Active duty / transitioning",'All Programs'!$N130&lt;&gt;"No"),AND('Find My Programs'!$C$5="Spouse / family / caregiver",'All Programs'!$P130&lt;&gt;"No")),OR('Find My Programs'!$C$6&lt;&gt;"No",'All Programs'!$J130&lt;&gt;"Yes"),OR('Find My Programs'!$C$7&lt;&gt;"No",'All Programs'!$K130&lt;&gt;"Yes"),OR('Find My Programs'!$C$8&lt;&gt;"No",'All Programs'!$L130&lt;&gt;"Yes"),OR('All Programs'!$M130="Yes",'All Programs'!$M130="Check",AND('Find My Programs'!$C$6&lt;&gt;"No",'All Programs'!$J130&lt;&gt;"No"),AND('Find My Programs'!$C$7&lt;&gt;"No",'All Programs'!$K130&lt;&gt;"No"),AND('Find My Programs'!$C$8&lt;&gt;"No",'All Programs'!$L130&lt;&gt;"No"),'Find My Programs'!$C$16="Yes"),OR('Find My Programs'!$C$9&lt;&gt;"No",'All Programs'!$R130&lt;&gt;"Yes"),OR('Find My Programs'!$C$10="Any",'All Programs'!$T130="Any",'All Programs'!$T130="Check",ISNUMBER(SEARCH('Find My Programs'!$C$10,'All Programs'!$T130))),OR('Find My Programs'!$C$11&lt;&gt;"No",'All Programs'!$U130&lt;&gt;"Yes"),OR('Find My Programs'!$C$12="Any",ISNUMBER(SEARCH("; "&amp;'Find My Programs'!$C$12&amp;";","; "&amp;'All Programs'!$C130&amp;";"))),OR('Find My Programs'!$C$13="Any",'All Programs'!$W130='Find My Programs'!$C$13,'All Programs'!$W130="Hybrid",'All Programs'!$W130="Check"),OR('Find My Programs'!$C$14="Yes",'All Programs'!$S130&lt;&gt;"Yes"),OR('Find My Programs'!$C$15="Yes",'All Programs'!$G130&lt;&gt;"Closed")),1,0)</f>
        <v/>
      </c>
      <c r="B130">
        <f>IF(A130=1,IF('All Programs'!$B130="Support &amp; wellbeing",IF('All Programs'!$A130="Veterans Crisis Line",500000,0),1000000)+IF('All Programs'!$M130="Yes",200000,IF('All Programs'!$M130="No",0,100000))+N('All Programs'!$D130)*10000+IF('All Programs'!$Y130="Yes",0,500)+(500-ROW()),"")</f>
        <v/>
      </c>
      <c r="C130">
        <f>IF('All Programs'!$A130="","",'All Programs'!$A130)</f>
        <v/>
      </c>
      <c r="D130">
        <f>IF('All Programs'!$B130="","",'All Programs'!$B130)</f>
        <v/>
      </c>
      <c r="E130">
        <f>IF('All Programs'!$D130="","",'All Programs'!$D130)</f>
        <v/>
      </c>
      <c r="F130">
        <f>IF('All Programs'!$X130="","",'All Programs'!$X130)</f>
        <v/>
      </c>
      <c r="G130">
        <f>IF('All Programs'!$W130="","",'All Programs'!$W130)</f>
        <v/>
      </c>
      <c r="H130">
        <f>IF('All Programs'!$T130="","",'All Programs'!$T130)</f>
        <v/>
      </c>
      <c r="I130">
        <f>IF('All Programs'!$G130="","",'All Programs'!$G130)</f>
        <v/>
      </c>
      <c r="J130">
        <f>IF('All Programs'!$H130="","",'All Programs'!$H130)</f>
        <v/>
      </c>
      <c r="K130">
        <f>IF('All Programs'!$F130="","",'All Programs'!$F130)</f>
        <v/>
      </c>
      <c r="L130">
        <f>IF('All Programs'!$AB130="","",'All Programs'!$AB130)</f>
        <v/>
      </c>
      <c r="M130">
        <f>IF('All Programs'!$Y130="","",'All Programs'!$Y130)</f>
        <v/>
      </c>
      <c r="N130">
        <f>IF('All Programs'!$AQ130="","",'All Programs'!$AQ130)</f>
        <v/>
      </c>
    </row>
    <row r="131">
      <c r="A131">
        <f>IF(AND(OR('Find My Programs'!$C$5="Any",AND('Find My Programs'!$C$5="Veteran",'All Programs'!$O131&lt;&gt;"No"),AND('Find My Programs'!$C$5="Active duty / transitioning",'All Programs'!$N131&lt;&gt;"No"),AND('Find My Programs'!$C$5="Spouse / family / caregiver",'All Programs'!$P131&lt;&gt;"No")),OR('Find My Programs'!$C$6&lt;&gt;"No",'All Programs'!$J131&lt;&gt;"Yes"),OR('Find My Programs'!$C$7&lt;&gt;"No",'All Programs'!$K131&lt;&gt;"Yes"),OR('Find My Programs'!$C$8&lt;&gt;"No",'All Programs'!$L131&lt;&gt;"Yes"),OR('All Programs'!$M131="Yes",'All Programs'!$M131="Check",AND('Find My Programs'!$C$6&lt;&gt;"No",'All Programs'!$J131&lt;&gt;"No"),AND('Find My Programs'!$C$7&lt;&gt;"No",'All Programs'!$K131&lt;&gt;"No"),AND('Find My Programs'!$C$8&lt;&gt;"No",'All Programs'!$L131&lt;&gt;"No"),'Find My Programs'!$C$16="Yes"),OR('Find My Programs'!$C$9&lt;&gt;"No",'All Programs'!$R131&lt;&gt;"Yes"),OR('Find My Programs'!$C$10="Any",'All Programs'!$T131="Any",'All Programs'!$T131="Check",ISNUMBER(SEARCH('Find My Programs'!$C$10,'All Programs'!$T131))),OR('Find My Programs'!$C$11&lt;&gt;"No",'All Programs'!$U131&lt;&gt;"Yes"),OR('Find My Programs'!$C$12="Any",ISNUMBER(SEARCH("; "&amp;'Find My Programs'!$C$12&amp;";","; "&amp;'All Programs'!$C131&amp;";"))),OR('Find My Programs'!$C$13="Any",'All Programs'!$W131='Find My Programs'!$C$13,'All Programs'!$W131="Hybrid",'All Programs'!$W131="Check"),OR('Find My Programs'!$C$14="Yes",'All Programs'!$S131&lt;&gt;"Yes"),OR('Find My Programs'!$C$15="Yes",'All Programs'!$G131&lt;&gt;"Closed")),1,0)</f>
        <v/>
      </c>
      <c r="B131">
        <f>IF(A131=1,IF('All Programs'!$B131="Support &amp; wellbeing",IF('All Programs'!$A131="Veterans Crisis Line",500000,0),1000000)+IF('All Programs'!$M131="Yes",200000,IF('All Programs'!$M131="No",0,100000))+N('All Programs'!$D131)*10000+IF('All Programs'!$Y131="Yes",0,500)+(500-ROW()),"")</f>
        <v/>
      </c>
      <c r="C131">
        <f>IF('All Programs'!$A131="","",'All Programs'!$A131)</f>
        <v/>
      </c>
      <c r="D131">
        <f>IF('All Programs'!$B131="","",'All Programs'!$B131)</f>
        <v/>
      </c>
      <c r="E131">
        <f>IF('All Programs'!$D131="","",'All Programs'!$D131)</f>
        <v/>
      </c>
      <c r="F131">
        <f>IF('All Programs'!$X131="","",'All Programs'!$X131)</f>
        <v/>
      </c>
      <c r="G131">
        <f>IF('All Programs'!$W131="","",'All Programs'!$W131)</f>
        <v/>
      </c>
      <c r="H131">
        <f>IF('All Programs'!$T131="","",'All Programs'!$T131)</f>
        <v/>
      </c>
      <c r="I131">
        <f>IF('All Programs'!$G131="","",'All Programs'!$G131)</f>
        <v/>
      </c>
      <c r="J131">
        <f>IF('All Programs'!$H131="","",'All Programs'!$H131)</f>
        <v/>
      </c>
      <c r="K131">
        <f>IF('All Programs'!$F131="","",'All Programs'!$F131)</f>
        <v/>
      </c>
      <c r="L131">
        <f>IF('All Programs'!$AB131="","",'All Programs'!$AB131)</f>
        <v/>
      </c>
      <c r="M131">
        <f>IF('All Programs'!$Y131="","",'All Programs'!$Y131)</f>
        <v/>
      </c>
      <c r="N131">
        <f>IF('All Programs'!$AQ131="","",'All Programs'!$AQ131)</f>
        <v/>
      </c>
    </row>
    <row r="132">
      <c r="A132">
        <f>IF(AND(OR('Find My Programs'!$C$5="Any",AND('Find My Programs'!$C$5="Veteran",'All Programs'!$O132&lt;&gt;"No"),AND('Find My Programs'!$C$5="Active duty / transitioning",'All Programs'!$N132&lt;&gt;"No"),AND('Find My Programs'!$C$5="Spouse / family / caregiver",'All Programs'!$P132&lt;&gt;"No")),OR('Find My Programs'!$C$6&lt;&gt;"No",'All Programs'!$J132&lt;&gt;"Yes"),OR('Find My Programs'!$C$7&lt;&gt;"No",'All Programs'!$K132&lt;&gt;"Yes"),OR('Find My Programs'!$C$8&lt;&gt;"No",'All Programs'!$L132&lt;&gt;"Yes"),OR('All Programs'!$M132="Yes",'All Programs'!$M132="Check",AND('Find My Programs'!$C$6&lt;&gt;"No",'All Programs'!$J132&lt;&gt;"No"),AND('Find My Programs'!$C$7&lt;&gt;"No",'All Programs'!$K132&lt;&gt;"No"),AND('Find My Programs'!$C$8&lt;&gt;"No",'All Programs'!$L132&lt;&gt;"No"),'Find My Programs'!$C$16="Yes"),OR('Find My Programs'!$C$9&lt;&gt;"No",'All Programs'!$R132&lt;&gt;"Yes"),OR('Find My Programs'!$C$10="Any",'All Programs'!$T132="Any",'All Programs'!$T132="Check",ISNUMBER(SEARCH('Find My Programs'!$C$10,'All Programs'!$T132))),OR('Find My Programs'!$C$11&lt;&gt;"No",'All Programs'!$U132&lt;&gt;"Yes"),OR('Find My Programs'!$C$12="Any",ISNUMBER(SEARCH("; "&amp;'Find My Programs'!$C$12&amp;";","; "&amp;'All Programs'!$C132&amp;";"))),OR('Find My Programs'!$C$13="Any",'All Programs'!$W132='Find My Programs'!$C$13,'All Programs'!$W132="Hybrid",'All Programs'!$W132="Check"),OR('Find My Programs'!$C$14="Yes",'All Programs'!$S132&lt;&gt;"Yes"),OR('Find My Programs'!$C$15="Yes",'All Programs'!$G132&lt;&gt;"Closed")),1,0)</f>
        <v/>
      </c>
      <c r="B132">
        <f>IF(A132=1,IF('All Programs'!$B132="Support &amp; wellbeing",IF('All Programs'!$A132="Veterans Crisis Line",500000,0),1000000)+IF('All Programs'!$M132="Yes",200000,IF('All Programs'!$M132="No",0,100000))+N('All Programs'!$D132)*10000+IF('All Programs'!$Y132="Yes",0,500)+(500-ROW()),"")</f>
        <v/>
      </c>
      <c r="C132">
        <f>IF('All Programs'!$A132="","",'All Programs'!$A132)</f>
        <v/>
      </c>
      <c r="D132">
        <f>IF('All Programs'!$B132="","",'All Programs'!$B132)</f>
        <v/>
      </c>
      <c r="E132">
        <f>IF('All Programs'!$D132="","",'All Programs'!$D132)</f>
        <v/>
      </c>
      <c r="F132">
        <f>IF('All Programs'!$X132="","",'All Programs'!$X132)</f>
        <v/>
      </c>
      <c r="G132">
        <f>IF('All Programs'!$W132="","",'All Programs'!$W132)</f>
        <v/>
      </c>
      <c r="H132">
        <f>IF('All Programs'!$T132="","",'All Programs'!$T132)</f>
        <v/>
      </c>
      <c r="I132">
        <f>IF('All Programs'!$G132="","",'All Programs'!$G132)</f>
        <v/>
      </c>
      <c r="J132">
        <f>IF('All Programs'!$H132="","",'All Programs'!$H132)</f>
        <v/>
      </c>
      <c r="K132">
        <f>IF('All Programs'!$F132="","",'All Programs'!$F132)</f>
        <v/>
      </c>
      <c r="L132">
        <f>IF('All Programs'!$AB132="","",'All Programs'!$AB132)</f>
        <v/>
      </c>
      <c r="M132">
        <f>IF('All Programs'!$Y132="","",'All Programs'!$Y132)</f>
        <v/>
      </c>
      <c r="N132">
        <f>IF('All Programs'!$AQ132="","",'All Programs'!$AQ132)</f>
        <v/>
      </c>
    </row>
    <row r="133">
      <c r="A133">
        <f>IF(AND(OR('Find My Programs'!$C$5="Any",AND('Find My Programs'!$C$5="Veteran",'All Programs'!$O133&lt;&gt;"No"),AND('Find My Programs'!$C$5="Active duty / transitioning",'All Programs'!$N133&lt;&gt;"No"),AND('Find My Programs'!$C$5="Spouse / family / caregiver",'All Programs'!$P133&lt;&gt;"No")),OR('Find My Programs'!$C$6&lt;&gt;"No",'All Programs'!$J133&lt;&gt;"Yes"),OR('Find My Programs'!$C$7&lt;&gt;"No",'All Programs'!$K133&lt;&gt;"Yes"),OR('Find My Programs'!$C$8&lt;&gt;"No",'All Programs'!$L133&lt;&gt;"Yes"),OR('All Programs'!$M133="Yes",'All Programs'!$M133="Check",AND('Find My Programs'!$C$6&lt;&gt;"No",'All Programs'!$J133&lt;&gt;"No"),AND('Find My Programs'!$C$7&lt;&gt;"No",'All Programs'!$K133&lt;&gt;"No"),AND('Find My Programs'!$C$8&lt;&gt;"No",'All Programs'!$L133&lt;&gt;"No"),'Find My Programs'!$C$16="Yes"),OR('Find My Programs'!$C$9&lt;&gt;"No",'All Programs'!$R133&lt;&gt;"Yes"),OR('Find My Programs'!$C$10="Any",'All Programs'!$T133="Any",'All Programs'!$T133="Check",ISNUMBER(SEARCH('Find My Programs'!$C$10,'All Programs'!$T133))),OR('Find My Programs'!$C$11&lt;&gt;"No",'All Programs'!$U133&lt;&gt;"Yes"),OR('Find My Programs'!$C$12="Any",ISNUMBER(SEARCH("; "&amp;'Find My Programs'!$C$12&amp;";","; "&amp;'All Programs'!$C133&amp;";"))),OR('Find My Programs'!$C$13="Any",'All Programs'!$W133='Find My Programs'!$C$13,'All Programs'!$W133="Hybrid",'All Programs'!$W133="Check"),OR('Find My Programs'!$C$14="Yes",'All Programs'!$S133&lt;&gt;"Yes"),OR('Find My Programs'!$C$15="Yes",'All Programs'!$G133&lt;&gt;"Closed")),1,0)</f>
        <v/>
      </c>
      <c r="B133">
        <f>IF(A133=1,IF('All Programs'!$B133="Support &amp; wellbeing",IF('All Programs'!$A133="Veterans Crisis Line",500000,0),1000000)+IF('All Programs'!$M133="Yes",200000,IF('All Programs'!$M133="No",0,100000))+N('All Programs'!$D133)*10000+IF('All Programs'!$Y133="Yes",0,500)+(500-ROW()),"")</f>
        <v/>
      </c>
      <c r="C133">
        <f>IF('All Programs'!$A133="","",'All Programs'!$A133)</f>
        <v/>
      </c>
      <c r="D133">
        <f>IF('All Programs'!$B133="","",'All Programs'!$B133)</f>
        <v/>
      </c>
      <c r="E133">
        <f>IF('All Programs'!$D133="","",'All Programs'!$D133)</f>
        <v/>
      </c>
      <c r="F133">
        <f>IF('All Programs'!$X133="","",'All Programs'!$X133)</f>
        <v/>
      </c>
      <c r="G133">
        <f>IF('All Programs'!$W133="","",'All Programs'!$W133)</f>
        <v/>
      </c>
      <c r="H133">
        <f>IF('All Programs'!$T133="","",'All Programs'!$T133)</f>
        <v/>
      </c>
      <c r="I133">
        <f>IF('All Programs'!$G133="","",'All Programs'!$G133)</f>
        <v/>
      </c>
      <c r="J133">
        <f>IF('All Programs'!$H133="","",'All Programs'!$H133)</f>
        <v/>
      </c>
      <c r="K133">
        <f>IF('All Programs'!$F133="","",'All Programs'!$F133)</f>
        <v/>
      </c>
      <c r="L133">
        <f>IF('All Programs'!$AB133="","",'All Programs'!$AB133)</f>
        <v/>
      </c>
      <c r="M133">
        <f>IF('All Programs'!$Y133="","",'All Programs'!$Y133)</f>
        <v/>
      </c>
      <c r="N133">
        <f>IF('All Programs'!$AQ133="","",'All Programs'!$AQ133)</f>
        <v/>
      </c>
    </row>
    <row r="134">
      <c r="A134">
        <f>IF(AND(OR('Find My Programs'!$C$5="Any",AND('Find My Programs'!$C$5="Veteran",'All Programs'!$O134&lt;&gt;"No"),AND('Find My Programs'!$C$5="Active duty / transitioning",'All Programs'!$N134&lt;&gt;"No"),AND('Find My Programs'!$C$5="Spouse / family / caregiver",'All Programs'!$P134&lt;&gt;"No")),OR('Find My Programs'!$C$6&lt;&gt;"No",'All Programs'!$J134&lt;&gt;"Yes"),OR('Find My Programs'!$C$7&lt;&gt;"No",'All Programs'!$K134&lt;&gt;"Yes"),OR('Find My Programs'!$C$8&lt;&gt;"No",'All Programs'!$L134&lt;&gt;"Yes"),OR('All Programs'!$M134="Yes",'All Programs'!$M134="Check",AND('Find My Programs'!$C$6&lt;&gt;"No",'All Programs'!$J134&lt;&gt;"No"),AND('Find My Programs'!$C$7&lt;&gt;"No",'All Programs'!$K134&lt;&gt;"No"),AND('Find My Programs'!$C$8&lt;&gt;"No",'All Programs'!$L134&lt;&gt;"No"),'Find My Programs'!$C$16="Yes"),OR('Find My Programs'!$C$9&lt;&gt;"No",'All Programs'!$R134&lt;&gt;"Yes"),OR('Find My Programs'!$C$10="Any",'All Programs'!$T134="Any",'All Programs'!$T134="Check",ISNUMBER(SEARCH('Find My Programs'!$C$10,'All Programs'!$T134))),OR('Find My Programs'!$C$11&lt;&gt;"No",'All Programs'!$U134&lt;&gt;"Yes"),OR('Find My Programs'!$C$12="Any",ISNUMBER(SEARCH("; "&amp;'Find My Programs'!$C$12&amp;";","; "&amp;'All Programs'!$C134&amp;";"))),OR('Find My Programs'!$C$13="Any",'All Programs'!$W134='Find My Programs'!$C$13,'All Programs'!$W134="Hybrid",'All Programs'!$W134="Check"),OR('Find My Programs'!$C$14="Yes",'All Programs'!$S134&lt;&gt;"Yes"),OR('Find My Programs'!$C$15="Yes",'All Programs'!$G134&lt;&gt;"Closed")),1,0)</f>
        <v/>
      </c>
      <c r="B134">
        <f>IF(A134=1,IF('All Programs'!$B134="Support &amp; wellbeing",IF('All Programs'!$A134="Veterans Crisis Line",500000,0),1000000)+IF('All Programs'!$M134="Yes",200000,IF('All Programs'!$M134="No",0,100000))+N('All Programs'!$D134)*10000+IF('All Programs'!$Y134="Yes",0,500)+(500-ROW()),"")</f>
        <v/>
      </c>
      <c r="C134">
        <f>IF('All Programs'!$A134="","",'All Programs'!$A134)</f>
        <v/>
      </c>
      <c r="D134">
        <f>IF('All Programs'!$B134="","",'All Programs'!$B134)</f>
        <v/>
      </c>
      <c r="E134">
        <f>IF('All Programs'!$D134="","",'All Programs'!$D134)</f>
        <v/>
      </c>
      <c r="F134">
        <f>IF('All Programs'!$X134="","",'All Programs'!$X134)</f>
        <v/>
      </c>
      <c r="G134">
        <f>IF('All Programs'!$W134="","",'All Programs'!$W134)</f>
        <v/>
      </c>
      <c r="H134">
        <f>IF('All Programs'!$T134="","",'All Programs'!$T134)</f>
        <v/>
      </c>
      <c r="I134">
        <f>IF('All Programs'!$G134="","",'All Programs'!$G134)</f>
        <v/>
      </c>
      <c r="J134">
        <f>IF('All Programs'!$H134="","",'All Programs'!$H134)</f>
        <v/>
      </c>
      <c r="K134">
        <f>IF('All Programs'!$F134="","",'All Programs'!$F134)</f>
        <v/>
      </c>
      <c r="L134">
        <f>IF('All Programs'!$AB134="","",'All Programs'!$AB134)</f>
        <v/>
      </c>
      <c r="M134">
        <f>IF('All Programs'!$Y134="","",'All Programs'!$Y134)</f>
        <v/>
      </c>
      <c r="N134">
        <f>IF('All Programs'!$AQ134="","",'All Programs'!$AQ134)</f>
        <v/>
      </c>
    </row>
    <row r="135">
      <c r="A135">
        <f>IF(AND(OR('Find My Programs'!$C$5="Any",AND('Find My Programs'!$C$5="Veteran",'All Programs'!$O135&lt;&gt;"No"),AND('Find My Programs'!$C$5="Active duty / transitioning",'All Programs'!$N135&lt;&gt;"No"),AND('Find My Programs'!$C$5="Spouse / family / caregiver",'All Programs'!$P135&lt;&gt;"No")),OR('Find My Programs'!$C$6&lt;&gt;"No",'All Programs'!$J135&lt;&gt;"Yes"),OR('Find My Programs'!$C$7&lt;&gt;"No",'All Programs'!$K135&lt;&gt;"Yes"),OR('Find My Programs'!$C$8&lt;&gt;"No",'All Programs'!$L135&lt;&gt;"Yes"),OR('All Programs'!$M135="Yes",'All Programs'!$M135="Check",AND('Find My Programs'!$C$6&lt;&gt;"No",'All Programs'!$J135&lt;&gt;"No"),AND('Find My Programs'!$C$7&lt;&gt;"No",'All Programs'!$K135&lt;&gt;"No"),AND('Find My Programs'!$C$8&lt;&gt;"No",'All Programs'!$L135&lt;&gt;"No"),'Find My Programs'!$C$16="Yes"),OR('Find My Programs'!$C$9&lt;&gt;"No",'All Programs'!$R135&lt;&gt;"Yes"),OR('Find My Programs'!$C$10="Any",'All Programs'!$T135="Any",'All Programs'!$T135="Check",ISNUMBER(SEARCH('Find My Programs'!$C$10,'All Programs'!$T135))),OR('Find My Programs'!$C$11&lt;&gt;"No",'All Programs'!$U135&lt;&gt;"Yes"),OR('Find My Programs'!$C$12="Any",ISNUMBER(SEARCH("; "&amp;'Find My Programs'!$C$12&amp;";","; "&amp;'All Programs'!$C135&amp;";"))),OR('Find My Programs'!$C$13="Any",'All Programs'!$W135='Find My Programs'!$C$13,'All Programs'!$W135="Hybrid",'All Programs'!$W135="Check"),OR('Find My Programs'!$C$14="Yes",'All Programs'!$S135&lt;&gt;"Yes"),OR('Find My Programs'!$C$15="Yes",'All Programs'!$G135&lt;&gt;"Closed")),1,0)</f>
        <v/>
      </c>
      <c r="B135">
        <f>IF(A135=1,IF('All Programs'!$B135="Support &amp; wellbeing",IF('All Programs'!$A135="Veterans Crisis Line",500000,0),1000000)+IF('All Programs'!$M135="Yes",200000,IF('All Programs'!$M135="No",0,100000))+N('All Programs'!$D135)*10000+IF('All Programs'!$Y135="Yes",0,500)+(500-ROW()),"")</f>
        <v/>
      </c>
      <c r="C135">
        <f>IF('All Programs'!$A135="","",'All Programs'!$A135)</f>
        <v/>
      </c>
      <c r="D135">
        <f>IF('All Programs'!$B135="","",'All Programs'!$B135)</f>
        <v/>
      </c>
      <c r="E135">
        <f>IF('All Programs'!$D135="","",'All Programs'!$D135)</f>
        <v/>
      </c>
      <c r="F135">
        <f>IF('All Programs'!$X135="","",'All Programs'!$X135)</f>
        <v/>
      </c>
      <c r="G135">
        <f>IF('All Programs'!$W135="","",'All Programs'!$W135)</f>
        <v/>
      </c>
      <c r="H135">
        <f>IF('All Programs'!$T135="","",'All Programs'!$T135)</f>
        <v/>
      </c>
      <c r="I135">
        <f>IF('All Programs'!$G135="","",'All Programs'!$G135)</f>
        <v/>
      </c>
      <c r="J135">
        <f>IF('All Programs'!$H135="","",'All Programs'!$H135)</f>
        <v/>
      </c>
      <c r="K135">
        <f>IF('All Programs'!$F135="","",'All Programs'!$F135)</f>
        <v/>
      </c>
      <c r="L135">
        <f>IF('All Programs'!$AB135="","",'All Programs'!$AB135)</f>
        <v/>
      </c>
      <c r="M135">
        <f>IF('All Programs'!$Y135="","",'All Programs'!$Y135)</f>
        <v/>
      </c>
      <c r="N135">
        <f>IF('All Programs'!$AQ135="","",'All Programs'!$AQ135)</f>
        <v/>
      </c>
    </row>
    <row r="136">
      <c r="A136">
        <f>IF(AND(OR('Find My Programs'!$C$5="Any",AND('Find My Programs'!$C$5="Veteran",'All Programs'!$O136&lt;&gt;"No"),AND('Find My Programs'!$C$5="Active duty / transitioning",'All Programs'!$N136&lt;&gt;"No"),AND('Find My Programs'!$C$5="Spouse / family / caregiver",'All Programs'!$P136&lt;&gt;"No")),OR('Find My Programs'!$C$6&lt;&gt;"No",'All Programs'!$J136&lt;&gt;"Yes"),OR('Find My Programs'!$C$7&lt;&gt;"No",'All Programs'!$K136&lt;&gt;"Yes"),OR('Find My Programs'!$C$8&lt;&gt;"No",'All Programs'!$L136&lt;&gt;"Yes"),OR('All Programs'!$M136="Yes",'All Programs'!$M136="Check",AND('Find My Programs'!$C$6&lt;&gt;"No",'All Programs'!$J136&lt;&gt;"No"),AND('Find My Programs'!$C$7&lt;&gt;"No",'All Programs'!$K136&lt;&gt;"No"),AND('Find My Programs'!$C$8&lt;&gt;"No",'All Programs'!$L136&lt;&gt;"No"),'Find My Programs'!$C$16="Yes"),OR('Find My Programs'!$C$9&lt;&gt;"No",'All Programs'!$R136&lt;&gt;"Yes"),OR('Find My Programs'!$C$10="Any",'All Programs'!$T136="Any",'All Programs'!$T136="Check",ISNUMBER(SEARCH('Find My Programs'!$C$10,'All Programs'!$T136))),OR('Find My Programs'!$C$11&lt;&gt;"No",'All Programs'!$U136&lt;&gt;"Yes"),OR('Find My Programs'!$C$12="Any",ISNUMBER(SEARCH("; "&amp;'Find My Programs'!$C$12&amp;";","; "&amp;'All Programs'!$C136&amp;";"))),OR('Find My Programs'!$C$13="Any",'All Programs'!$W136='Find My Programs'!$C$13,'All Programs'!$W136="Hybrid",'All Programs'!$W136="Check"),OR('Find My Programs'!$C$14="Yes",'All Programs'!$S136&lt;&gt;"Yes"),OR('Find My Programs'!$C$15="Yes",'All Programs'!$G136&lt;&gt;"Closed")),1,0)</f>
        <v/>
      </c>
      <c r="B136">
        <f>IF(A136=1,IF('All Programs'!$B136="Support &amp; wellbeing",IF('All Programs'!$A136="Veterans Crisis Line",500000,0),1000000)+IF('All Programs'!$M136="Yes",200000,IF('All Programs'!$M136="No",0,100000))+N('All Programs'!$D136)*10000+IF('All Programs'!$Y136="Yes",0,500)+(500-ROW()),"")</f>
        <v/>
      </c>
      <c r="C136">
        <f>IF('All Programs'!$A136="","",'All Programs'!$A136)</f>
        <v/>
      </c>
      <c r="D136">
        <f>IF('All Programs'!$B136="","",'All Programs'!$B136)</f>
        <v/>
      </c>
      <c r="E136">
        <f>IF('All Programs'!$D136="","",'All Programs'!$D136)</f>
        <v/>
      </c>
      <c r="F136">
        <f>IF('All Programs'!$X136="","",'All Programs'!$X136)</f>
        <v/>
      </c>
      <c r="G136">
        <f>IF('All Programs'!$W136="","",'All Programs'!$W136)</f>
        <v/>
      </c>
      <c r="H136">
        <f>IF('All Programs'!$T136="","",'All Programs'!$T136)</f>
        <v/>
      </c>
      <c r="I136">
        <f>IF('All Programs'!$G136="","",'All Programs'!$G136)</f>
        <v/>
      </c>
      <c r="J136">
        <f>IF('All Programs'!$H136="","",'All Programs'!$H136)</f>
        <v/>
      </c>
      <c r="K136">
        <f>IF('All Programs'!$F136="","",'All Programs'!$F136)</f>
        <v/>
      </c>
      <c r="L136">
        <f>IF('All Programs'!$AB136="","",'All Programs'!$AB136)</f>
        <v/>
      </c>
      <c r="M136">
        <f>IF('All Programs'!$Y136="","",'All Programs'!$Y136)</f>
        <v/>
      </c>
      <c r="N136">
        <f>IF('All Programs'!$AQ136="","",'All Programs'!$AQ136)</f>
        <v/>
      </c>
    </row>
    <row r="137">
      <c r="A137">
        <f>IF(AND(OR('Find My Programs'!$C$5="Any",AND('Find My Programs'!$C$5="Veteran",'All Programs'!$O137&lt;&gt;"No"),AND('Find My Programs'!$C$5="Active duty / transitioning",'All Programs'!$N137&lt;&gt;"No"),AND('Find My Programs'!$C$5="Spouse / family / caregiver",'All Programs'!$P137&lt;&gt;"No")),OR('Find My Programs'!$C$6&lt;&gt;"No",'All Programs'!$J137&lt;&gt;"Yes"),OR('Find My Programs'!$C$7&lt;&gt;"No",'All Programs'!$K137&lt;&gt;"Yes"),OR('Find My Programs'!$C$8&lt;&gt;"No",'All Programs'!$L137&lt;&gt;"Yes"),OR('All Programs'!$M137="Yes",'All Programs'!$M137="Check",AND('Find My Programs'!$C$6&lt;&gt;"No",'All Programs'!$J137&lt;&gt;"No"),AND('Find My Programs'!$C$7&lt;&gt;"No",'All Programs'!$K137&lt;&gt;"No"),AND('Find My Programs'!$C$8&lt;&gt;"No",'All Programs'!$L137&lt;&gt;"No"),'Find My Programs'!$C$16="Yes"),OR('Find My Programs'!$C$9&lt;&gt;"No",'All Programs'!$R137&lt;&gt;"Yes"),OR('Find My Programs'!$C$10="Any",'All Programs'!$T137="Any",'All Programs'!$T137="Check",ISNUMBER(SEARCH('Find My Programs'!$C$10,'All Programs'!$T137))),OR('Find My Programs'!$C$11&lt;&gt;"No",'All Programs'!$U137&lt;&gt;"Yes"),OR('Find My Programs'!$C$12="Any",ISNUMBER(SEARCH("; "&amp;'Find My Programs'!$C$12&amp;";","; "&amp;'All Programs'!$C137&amp;";"))),OR('Find My Programs'!$C$13="Any",'All Programs'!$W137='Find My Programs'!$C$13,'All Programs'!$W137="Hybrid",'All Programs'!$W137="Check"),OR('Find My Programs'!$C$14="Yes",'All Programs'!$S137&lt;&gt;"Yes"),OR('Find My Programs'!$C$15="Yes",'All Programs'!$G137&lt;&gt;"Closed")),1,0)</f>
        <v/>
      </c>
      <c r="B137">
        <f>IF(A137=1,IF('All Programs'!$B137="Support &amp; wellbeing",IF('All Programs'!$A137="Veterans Crisis Line",500000,0),1000000)+IF('All Programs'!$M137="Yes",200000,IF('All Programs'!$M137="No",0,100000))+N('All Programs'!$D137)*10000+IF('All Programs'!$Y137="Yes",0,500)+(500-ROW()),"")</f>
        <v/>
      </c>
      <c r="C137">
        <f>IF('All Programs'!$A137="","",'All Programs'!$A137)</f>
        <v/>
      </c>
      <c r="D137">
        <f>IF('All Programs'!$B137="","",'All Programs'!$B137)</f>
        <v/>
      </c>
      <c r="E137">
        <f>IF('All Programs'!$D137="","",'All Programs'!$D137)</f>
        <v/>
      </c>
      <c r="F137">
        <f>IF('All Programs'!$X137="","",'All Programs'!$X137)</f>
        <v/>
      </c>
      <c r="G137">
        <f>IF('All Programs'!$W137="","",'All Programs'!$W137)</f>
        <v/>
      </c>
      <c r="H137">
        <f>IF('All Programs'!$T137="","",'All Programs'!$T137)</f>
        <v/>
      </c>
      <c r="I137">
        <f>IF('All Programs'!$G137="","",'All Programs'!$G137)</f>
        <v/>
      </c>
      <c r="J137">
        <f>IF('All Programs'!$H137="","",'All Programs'!$H137)</f>
        <v/>
      </c>
      <c r="K137">
        <f>IF('All Programs'!$F137="","",'All Programs'!$F137)</f>
        <v/>
      </c>
      <c r="L137">
        <f>IF('All Programs'!$AB137="","",'All Programs'!$AB137)</f>
        <v/>
      </c>
      <c r="M137">
        <f>IF('All Programs'!$Y137="","",'All Programs'!$Y137)</f>
        <v/>
      </c>
      <c r="N137">
        <f>IF('All Programs'!$AQ137="","",'All Programs'!$AQ137)</f>
        <v/>
      </c>
    </row>
    <row r="138">
      <c r="A138">
        <f>IF(AND(OR('Find My Programs'!$C$5="Any",AND('Find My Programs'!$C$5="Veteran",'All Programs'!$O138&lt;&gt;"No"),AND('Find My Programs'!$C$5="Active duty / transitioning",'All Programs'!$N138&lt;&gt;"No"),AND('Find My Programs'!$C$5="Spouse / family / caregiver",'All Programs'!$P138&lt;&gt;"No")),OR('Find My Programs'!$C$6&lt;&gt;"No",'All Programs'!$J138&lt;&gt;"Yes"),OR('Find My Programs'!$C$7&lt;&gt;"No",'All Programs'!$K138&lt;&gt;"Yes"),OR('Find My Programs'!$C$8&lt;&gt;"No",'All Programs'!$L138&lt;&gt;"Yes"),OR('All Programs'!$M138="Yes",'All Programs'!$M138="Check",AND('Find My Programs'!$C$6&lt;&gt;"No",'All Programs'!$J138&lt;&gt;"No"),AND('Find My Programs'!$C$7&lt;&gt;"No",'All Programs'!$K138&lt;&gt;"No"),AND('Find My Programs'!$C$8&lt;&gt;"No",'All Programs'!$L138&lt;&gt;"No"),'Find My Programs'!$C$16="Yes"),OR('Find My Programs'!$C$9&lt;&gt;"No",'All Programs'!$R138&lt;&gt;"Yes"),OR('Find My Programs'!$C$10="Any",'All Programs'!$T138="Any",'All Programs'!$T138="Check",ISNUMBER(SEARCH('Find My Programs'!$C$10,'All Programs'!$T138))),OR('Find My Programs'!$C$11&lt;&gt;"No",'All Programs'!$U138&lt;&gt;"Yes"),OR('Find My Programs'!$C$12="Any",ISNUMBER(SEARCH("; "&amp;'Find My Programs'!$C$12&amp;";","; "&amp;'All Programs'!$C138&amp;";"))),OR('Find My Programs'!$C$13="Any",'All Programs'!$W138='Find My Programs'!$C$13,'All Programs'!$W138="Hybrid",'All Programs'!$W138="Check"),OR('Find My Programs'!$C$14="Yes",'All Programs'!$S138&lt;&gt;"Yes"),OR('Find My Programs'!$C$15="Yes",'All Programs'!$G138&lt;&gt;"Closed")),1,0)</f>
        <v/>
      </c>
      <c r="B138">
        <f>IF(A138=1,IF('All Programs'!$B138="Support &amp; wellbeing",IF('All Programs'!$A138="Veterans Crisis Line",500000,0),1000000)+IF('All Programs'!$M138="Yes",200000,IF('All Programs'!$M138="No",0,100000))+N('All Programs'!$D138)*10000+IF('All Programs'!$Y138="Yes",0,500)+(500-ROW()),"")</f>
        <v/>
      </c>
      <c r="C138">
        <f>IF('All Programs'!$A138="","",'All Programs'!$A138)</f>
        <v/>
      </c>
      <c r="D138">
        <f>IF('All Programs'!$B138="","",'All Programs'!$B138)</f>
        <v/>
      </c>
      <c r="E138">
        <f>IF('All Programs'!$D138="","",'All Programs'!$D138)</f>
        <v/>
      </c>
      <c r="F138">
        <f>IF('All Programs'!$X138="","",'All Programs'!$X138)</f>
        <v/>
      </c>
      <c r="G138">
        <f>IF('All Programs'!$W138="","",'All Programs'!$W138)</f>
        <v/>
      </c>
      <c r="H138">
        <f>IF('All Programs'!$T138="","",'All Programs'!$T138)</f>
        <v/>
      </c>
      <c r="I138">
        <f>IF('All Programs'!$G138="","",'All Programs'!$G138)</f>
        <v/>
      </c>
      <c r="J138">
        <f>IF('All Programs'!$H138="","",'All Programs'!$H138)</f>
        <v/>
      </c>
      <c r="K138">
        <f>IF('All Programs'!$F138="","",'All Programs'!$F138)</f>
        <v/>
      </c>
      <c r="L138">
        <f>IF('All Programs'!$AB138="","",'All Programs'!$AB138)</f>
        <v/>
      </c>
      <c r="M138">
        <f>IF('All Programs'!$Y138="","",'All Programs'!$Y138)</f>
        <v/>
      </c>
      <c r="N138">
        <f>IF('All Programs'!$AQ138="","",'All Programs'!$AQ138)</f>
        <v/>
      </c>
    </row>
    <row r="139">
      <c r="A139">
        <f>IF(AND(OR('Find My Programs'!$C$5="Any",AND('Find My Programs'!$C$5="Veteran",'All Programs'!$O139&lt;&gt;"No"),AND('Find My Programs'!$C$5="Active duty / transitioning",'All Programs'!$N139&lt;&gt;"No"),AND('Find My Programs'!$C$5="Spouse / family / caregiver",'All Programs'!$P139&lt;&gt;"No")),OR('Find My Programs'!$C$6&lt;&gt;"No",'All Programs'!$J139&lt;&gt;"Yes"),OR('Find My Programs'!$C$7&lt;&gt;"No",'All Programs'!$K139&lt;&gt;"Yes"),OR('Find My Programs'!$C$8&lt;&gt;"No",'All Programs'!$L139&lt;&gt;"Yes"),OR('All Programs'!$M139="Yes",'All Programs'!$M139="Check",AND('Find My Programs'!$C$6&lt;&gt;"No",'All Programs'!$J139&lt;&gt;"No"),AND('Find My Programs'!$C$7&lt;&gt;"No",'All Programs'!$K139&lt;&gt;"No"),AND('Find My Programs'!$C$8&lt;&gt;"No",'All Programs'!$L139&lt;&gt;"No"),'Find My Programs'!$C$16="Yes"),OR('Find My Programs'!$C$9&lt;&gt;"No",'All Programs'!$R139&lt;&gt;"Yes"),OR('Find My Programs'!$C$10="Any",'All Programs'!$T139="Any",'All Programs'!$T139="Check",ISNUMBER(SEARCH('Find My Programs'!$C$10,'All Programs'!$T139))),OR('Find My Programs'!$C$11&lt;&gt;"No",'All Programs'!$U139&lt;&gt;"Yes"),OR('Find My Programs'!$C$12="Any",ISNUMBER(SEARCH("; "&amp;'Find My Programs'!$C$12&amp;";","; "&amp;'All Programs'!$C139&amp;";"))),OR('Find My Programs'!$C$13="Any",'All Programs'!$W139='Find My Programs'!$C$13,'All Programs'!$W139="Hybrid",'All Programs'!$W139="Check"),OR('Find My Programs'!$C$14="Yes",'All Programs'!$S139&lt;&gt;"Yes"),OR('Find My Programs'!$C$15="Yes",'All Programs'!$G139&lt;&gt;"Closed")),1,0)</f>
        <v/>
      </c>
      <c r="B139">
        <f>IF(A139=1,IF('All Programs'!$B139="Support &amp; wellbeing",IF('All Programs'!$A139="Veterans Crisis Line",500000,0),1000000)+IF('All Programs'!$M139="Yes",200000,IF('All Programs'!$M139="No",0,100000))+N('All Programs'!$D139)*10000+IF('All Programs'!$Y139="Yes",0,500)+(500-ROW()),"")</f>
        <v/>
      </c>
      <c r="C139">
        <f>IF('All Programs'!$A139="","",'All Programs'!$A139)</f>
        <v/>
      </c>
      <c r="D139">
        <f>IF('All Programs'!$B139="","",'All Programs'!$B139)</f>
        <v/>
      </c>
      <c r="E139">
        <f>IF('All Programs'!$D139="","",'All Programs'!$D139)</f>
        <v/>
      </c>
      <c r="F139">
        <f>IF('All Programs'!$X139="","",'All Programs'!$X139)</f>
        <v/>
      </c>
      <c r="G139">
        <f>IF('All Programs'!$W139="","",'All Programs'!$W139)</f>
        <v/>
      </c>
      <c r="H139">
        <f>IF('All Programs'!$T139="","",'All Programs'!$T139)</f>
        <v/>
      </c>
      <c r="I139">
        <f>IF('All Programs'!$G139="","",'All Programs'!$G139)</f>
        <v/>
      </c>
      <c r="J139">
        <f>IF('All Programs'!$H139="","",'All Programs'!$H139)</f>
        <v/>
      </c>
      <c r="K139">
        <f>IF('All Programs'!$F139="","",'All Programs'!$F139)</f>
        <v/>
      </c>
      <c r="L139">
        <f>IF('All Programs'!$AB139="","",'All Programs'!$AB139)</f>
        <v/>
      </c>
      <c r="M139">
        <f>IF('All Programs'!$Y139="","",'All Programs'!$Y139)</f>
        <v/>
      </c>
      <c r="N139">
        <f>IF('All Programs'!$AQ139="","",'All Programs'!$AQ139)</f>
        <v/>
      </c>
    </row>
    <row r="140">
      <c r="A140">
        <f>IF(AND(OR('Find My Programs'!$C$5="Any",AND('Find My Programs'!$C$5="Veteran",'All Programs'!$O140&lt;&gt;"No"),AND('Find My Programs'!$C$5="Active duty / transitioning",'All Programs'!$N140&lt;&gt;"No"),AND('Find My Programs'!$C$5="Spouse / family / caregiver",'All Programs'!$P140&lt;&gt;"No")),OR('Find My Programs'!$C$6&lt;&gt;"No",'All Programs'!$J140&lt;&gt;"Yes"),OR('Find My Programs'!$C$7&lt;&gt;"No",'All Programs'!$K140&lt;&gt;"Yes"),OR('Find My Programs'!$C$8&lt;&gt;"No",'All Programs'!$L140&lt;&gt;"Yes"),OR('All Programs'!$M140="Yes",'All Programs'!$M140="Check",AND('Find My Programs'!$C$6&lt;&gt;"No",'All Programs'!$J140&lt;&gt;"No"),AND('Find My Programs'!$C$7&lt;&gt;"No",'All Programs'!$K140&lt;&gt;"No"),AND('Find My Programs'!$C$8&lt;&gt;"No",'All Programs'!$L140&lt;&gt;"No"),'Find My Programs'!$C$16="Yes"),OR('Find My Programs'!$C$9&lt;&gt;"No",'All Programs'!$R140&lt;&gt;"Yes"),OR('Find My Programs'!$C$10="Any",'All Programs'!$T140="Any",'All Programs'!$T140="Check",ISNUMBER(SEARCH('Find My Programs'!$C$10,'All Programs'!$T140))),OR('Find My Programs'!$C$11&lt;&gt;"No",'All Programs'!$U140&lt;&gt;"Yes"),OR('Find My Programs'!$C$12="Any",ISNUMBER(SEARCH("; "&amp;'Find My Programs'!$C$12&amp;";","; "&amp;'All Programs'!$C140&amp;";"))),OR('Find My Programs'!$C$13="Any",'All Programs'!$W140='Find My Programs'!$C$13,'All Programs'!$W140="Hybrid",'All Programs'!$W140="Check"),OR('Find My Programs'!$C$14="Yes",'All Programs'!$S140&lt;&gt;"Yes"),OR('Find My Programs'!$C$15="Yes",'All Programs'!$G140&lt;&gt;"Closed")),1,0)</f>
        <v/>
      </c>
      <c r="B140">
        <f>IF(A140=1,IF('All Programs'!$B140="Support &amp; wellbeing",IF('All Programs'!$A140="Veterans Crisis Line",500000,0),1000000)+IF('All Programs'!$M140="Yes",200000,IF('All Programs'!$M140="No",0,100000))+N('All Programs'!$D140)*10000+IF('All Programs'!$Y140="Yes",0,500)+(500-ROW()),"")</f>
        <v/>
      </c>
      <c r="C140">
        <f>IF('All Programs'!$A140="","",'All Programs'!$A140)</f>
        <v/>
      </c>
      <c r="D140">
        <f>IF('All Programs'!$B140="","",'All Programs'!$B140)</f>
        <v/>
      </c>
      <c r="E140">
        <f>IF('All Programs'!$D140="","",'All Programs'!$D140)</f>
        <v/>
      </c>
      <c r="F140">
        <f>IF('All Programs'!$X140="","",'All Programs'!$X140)</f>
        <v/>
      </c>
      <c r="G140">
        <f>IF('All Programs'!$W140="","",'All Programs'!$W140)</f>
        <v/>
      </c>
      <c r="H140">
        <f>IF('All Programs'!$T140="","",'All Programs'!$T140)</f>
        <v/>
      </c>
      <c r="I140">
        <f>IF('All Programs'!$G140="","",'All Programs'!$G140)</f>
        <v/>
      </c>
      <c r="J140">
        <f>IF('All Programs'!$H140="","",'All Programs'!$H140)</f>
        <v/>
      </c>
      <c r="K140">
        <f>IF('All Programs'!$F140="","",'All Programs'!$F140)</f>
        <v/>
      </c>
      <c r="L140">
        <f>IF('All Programs'!$AB140="","",'All Programs'!$AB140)</f>
        <v/>
      </c>
      <c r="M140">
        <f>IF('All Programs'!$Y140="","",'All Programs'!$Y140)</f>
        <v/>
      </c>
      <c r="N140">
        <f>IF('All Programs'!$AQ140="","",'All Programs'!$AQ140)</f>
        <v/>
      </c>
    </row>
    <row r="141">
      <c r="A141">
        <f>IF(AND(OR('Find My Programs'!$C$5="Any",AND('Find My Programs'!$C$5="Veteran",'All Programs'!$O141&lt;&gt;"No"),AND('Find My Programs'!$C$5="Active duty / transitioning",'All Programs'!$N141&lt;&gt;"No"),AND('Find My Programs'!$C$5="Spouse / family / caregiver",'All Programs'!$P141&lt;&gt;"No")),OR('Find My Programs'!$C$6&lt;&gt;"No",'All Programs'!$J141&lt;&gt;"Yes"),OR('Find My Programs'!$C$7&lt;&gt;"No",'All Programs'!$K141&lt;&gt;"Yes"),OR('Find My Programs'!$C$8&lt;&gt;"No",'All Programs'!$L141&lt;&gt;"Yes"),OR('All Programs'!$M141="Yes",'All Programs'!$M141="Check",AND('Find My Programs'!$C$6&lt;&gt;"No",'All Programs'!$J141&lt;&gt;"No"),AND('Find My Programs'!$C$7&lt;&gt;"No",'All Programs'!$K141&lt;&gt;"No"),AND('Find My Programs'!$C$8&lt;&gt;"No",'All Programs'!$L141&lt;&gt;"No"),'Find My Programs'!$C$16="Yes"),OR('Find My Programs'!$C$9&lt;&gt;"No",'All Programs'!$R141&lt;&gt;"Yes"),OR('Find My Programs'!$C$10="Any",'All Programs'!$T141="Any",'All Programs'!$T141="Check",ISNUMBER(SEARCH('Find My Programs'!$C$10,'All Programs'!$T141))),OR('Find My Programs'!$C$11&lt;&gt;"No",'All Programs'!$U141&lt;&gt;"Yes"),OR('Find My Programs'!$C$12="Any",ISNUMBER(SEARCH("; "&amp;'Find My Programs'!$C$12&amp;";","; "&amp;'All Programs'!$C141&amp;";"))),OR('Find My Programs'!$C$13="Any",'All Programs'!$W141='Find My Programs'!$C$13,'All Programs'!$W141="Hybrid",'All Programs'!$W141="Check"),OR('Find My Programs'!$C$14="Yes",'All Programs'!$S141&lt;&gt;"Yes"),OR('Find My Programs'!$C$15="Yes",'All Programs'!$G141&lt;&gt;"Closed")),1,0)</f>
        <v/>
      </c>
      <c r="B141">
        <f>IF(A141=1,IF('All Programs'!$B141="Support &amp; wellbeing",IF('All Programs'!$A141="Veterans Crisis Line",500000,0),1000000)+IF('All Programs'!$M141="Yes",200000,IF('All Programs'!$M141="No",0,100000))+N('All Programs'!$D141)*10000+IF('All Programs'!$Y141="Yes",0,500)+(500-ROW()),"")</f>
        <v/>
      </c>
      <c r="C141">
        <f>IF('All Programs'!$A141="","",'All Programs'!$A141)</f>
        <v/>
      </c>
      <c r="D141">
        <f>IF('All Programs'!$B141="","",'All Programs'!$B141)</f>
        <v/>
      </c>
      <c r="E141">
        <f>IF('All Programs'!$D141="","",'All Programs'!$D141)</f>
        <v/>
      </c>
      <c r="F141">
        <f>IF('All Programs'!$X141="","",'All Programs'!$X141)</f>
        <v/>
      </c>
      <c r="G141">
        <f>IF('All Programs'!$W141="","",'All Programs'!$W141)</f>
        <v/>
      </c>
      <c r="H141">
        <f>IF('All Programs'!$T141="","",'All Programs'!$T141)</f>
        <v/>
      </c>
      <c r="I141">
        <f>IF('All Programs'!$G141="","",'All Programs'!$G141)</f>
        <v/>
      </c>
      <c r="J141">
        <f>IF('All Programs'!$H141="","",'All Programs'!$H141)</f>
        <v/>
      </c>
      <c r="K141">
        <f>IF('All Programs'!$F141="","",'All Programs'!$F141)</f>
        <v/>
      </c>
      <c r="L141">
        <f>IF('All Programs'!$AB141="","",'All Programs'!$AB141)</f>
        <v/>
      </c>
      <c r="M141">
        <f>IF('All Programs'!$Y141="","",'All Programs'!$Y141)</f>
        <v/>
      </c>
      <c r="N141">
        <f>IF('All Programs'!$AQ141="","",'All Programs'!$AQ141)</f>
        <v/>
      </c>
    </row>
    <row r="142">
      <c r="A142">
        <f>IF(AND(OR('Find My Programs'!$C$5="Any",AND('Find My Programs'!$C$5="Veteran",'All Programs'!$O142&lt;&gt;"No"),AND('Find My Programs'!$C$5="Active duty / transitioning",'All Programs'!$N142&lt;&gt;"No"),AND('Find My Programs'!$C$5="Spouse / family / caregiver",'All Programs'!$P142&lt;&gt;"No")),OR('Find My Programs'!$C$6&lt;&gt;"No",'All Programs'!$J142&lt;&gt;"Yes"),OR('Find My Programs'!$C$7&lt;&gt;"No",'All Programs'!$K142&lt;&gt;"Yes"),OR('Find My Programs'!$C$8&lt;&gt;"No",'All Programs'!$L142&lt;&gt;"Yes"),OR('All Programs'!$M142="Yes",'All Programs'!$M142="Check",AND('Find My Programs'!$C$6&lt;&gt;"No",'All Programs'!$J142&lt;&gt;"No"),AND('Find My Programs'!$C$7&lt;&gt;"No",'All Programs'!$K142&lt;&gt;"No"),AND('Find My Programs'!$C$8&lt;&gt;"No",'All Programs'!$L142&lt;&gt;"No"),'Find My Programs'!$C$16="Yes"),OR('Find My Programs'!$C$9&lt;&gt;"No",'All Programs'!$R142&lt;&gt;"Yes"),OR('Find My Programs'!$C$10="Any",'All Programs'!$T142="Any",'All Programs'!$T142="Check",ISNUMBER(SEARCH('Find My Programs'!$C$10,'All Programs'!$T142))),OR('Find My Programs'!$C$11&lt;&gt;"No",'All Programs'!$U142&lt;&gt;"Yes"),OR('Find My Programs'!$C$12="Any",ISNUMBER(SEARCH("; "&amp;'Find My Programs'!$C$12&amp;";","; "&amp;'All Programs'!$C142&amp;";"))),OR('Find My Programs'!$C$13="Any",'All Programs'!$W142='Find My Programs'!$C$13,'All Programs'!$W142="Hybrid",'All Programs'!$W142="Check"),OR('Find My Programs'!$C$14="Yes",'All Programs'!$S142&lt;&gt;"Yes"),OR('Find My Programs'!$C$15="Yes",'All Programs'!$G142&lt;&gt;"Closed")),1,0)</f>
        <v/>
      </c>
      <c r="B142">
        <f>IF(A142=1,IF('All Programs'!$B142="Support &amp; wellbeing",IF('All Programs'!$A142="Veterans Crisis Line",500000,0),1000000)+IF('All Programs'!$M142="Yes",200000,IF('All Programs'!$M142="No",0,100000))+N('All Programs'!$D142)*10000+IF('All Programs'!$Y142="Yes",0,500)+(500-ROW()),"")</f>
        <v/>
      </c>
      <c r="C142">
        <f>IF('All Programs'!$A142="","",'All Programs'!$A142)</f>
        <v/>
      </c>
      <c r="D142">
        <f>IF('All Programs'!$B142="","",'All Programs'!$B142)</f>
        <v/>
      </c>
      <c r="E142">
        <f>IF('All Programs'!$D142="","",'All Programs'!$D142)</f>
        <v/>
      </c>
      <c r="F142">
        <f>IF('All Programs'!$X142="","",'All Programs'!$X142)</f>
        <v/>
      </c>
      <c r="G142">
        <f>IF('All Programs'!$W142="","",'All Programs'!$W142)</f>
        <v/>
      </c>
      <c r="H142">
        <f>IF('All Programs'!$T142="","",'All Programs'!$T142)</f>
        <v/>
      </c>
      <c r="I142">
        <f>IF('All Programs'!$G142="","",'All Programs'!$G142)</f>
        <v/>
      </c>
      <c r="J142">
        <f>IF('All Programs'!$H142="","",'All Programs'!$H142)</f>
        <v/>
      </c>
      <c r="K142">
        <f>IF('All Programs'!$F142="","",'All Programs'!$F142)</f>
        <v/>
      </c>
      <c r="L142">
        <f>IF('All Programs'!$AB142="","",'All Programs'!$AB142)</f>
        <v/>
      </c>
      <c r="M142">
        <f>IF('All Programs'!$Y142="","",'All Programs'!$Y142)</f>
        <v/>
      </c>
      <c r="N142">
        <f>IF('All Programs'!$AQ142="","",'All Programs'!$AQ142)</f>
        <v/>
      </c>
    </row>
    <row r="143">
      <c r="A143">
        <f>IF(AND(OR('Find My Programs'!$C$5="Any",AND('Find My Programs'!$C$5="Veteran",'All Programs'!$O143&lt;&gt;"No"),AND('Find My Programs'!$C$5="Active duty / transitioning",'All Programs'!$N143&lt;&gt;"No"),AND('Find My Programs'!$C$5="Spouse / family / caregiver",'All Programs'!$P143&lt;&gt;"No")),OR('Find My Programs'!$C$6&lt;&gt;"No",'All Programs'!$J143&lt;&gt;"Yes"),OR('Find My Programs'!$C$7&lt;&gt;"No",'All Programs'!$K143&lt;&gt;"Yes"),OR('Find My Programs'!$C$8&lt;&gt;"No",'All Programs'!$L143&lt;&gt;"Yes"),OR('All Programs'!$M143="Yes",'All Programs'!$M143="Check",AND('Find My Programs'!$C$6&lt;&gt;"No",'All Programs'!$J143&lt;&gt;"No"),AND('Find My Programs'!$C$7&lt;&gt;"No",'All Programs'!$K143&lt;&gt;"No"),AND('Find My Programs'!$C$8&lt;&gt;"No",'All Programs'!$L143&lt;&gt;"No"),'Find My Programs'!$C$16="Yes"),OR('Find My Programs'!$C$9&lt;&gt;"No",'All Programs'!$R143&lt;&gt;"Yes"),OR('Find My Programs'!$C$10="Any",'All Programs'!$T143="Any",'All Programs'!$T143="Check",ISNUMBER(SEARCH('Find My Programs'!$C$10,'All Programs'!$T143))),OR('Find My Programs'!$C$11&lt;&gt;"No",'All Programs'!$U143&lt;&gt;"Yes"),OR('Find My Programs'!$C$12="Any",ISNUMBER(SEARCH("; "&amp;'Find My Programs'!$C$12&amp;";","; "&amp;'All Programs'!$C143&amp;";"))),OR('Find My Programs'!$C$13="Any",'All Programs'!$W143='Find My Programs'!$C$13,'All Programs'!$W143="Hybrid",'All Programs'!$W143="Check"),OR('Find My Programs'!$C$14="Yes",'All Programs'!$S143&lt;&gt;"Yes"),OR('Find My Programs'!$C$15="Yes",'All Programs'!$G143&lt;&gt;"Closed")),1,0)</f>
        <v/>
      </c>
      <c r="B143">
        <f>IF(A143=1,IF('All Programs'!$B143="Support &amp; wellbeing",IF('All Programs'!$A143="Veterans Crisis Line",500000,0),1000000)+IF('All Programs'!$M143="Yes",200000,IF('All Programs'!$M143="No",0,100000))+N('All Programs'!$D143)*10000+IF('All Programs'!$Y143="Yes",0,500)+(500-ROW()),"")</f>
        <v/>
      </c>
      <c r="C143">
        <f>IF('All Programs'!$A143="","",'All Programs'!$A143)</f>
        <v/>
      </c>
      <c r="D143">
        <f>IF('All Programs'!$B143="","",'All Programs'!$B143)</f>
        <v/>
      </c>
      <c r="E143">
        <f>IF('All Programs'!$D143="","",'All Programs'!$D143)</f>
        <v/>
      </c>
      <c r="F143">
        <f>IF('All Programs'!$X143="","",'All Programs'!$X143)</f>
        <v/>
      </c>
      <c r="G143">
        <f>IF('All Programs'!$W143="","",'All Programs'!$W143)</f>
        <v/>
      </c>
      <c r="H143">
        <f>IF('All Programs'!$T143="","",'All Programs'!$T143)</f>
        <v/>
      </c>
      <c r="I143">
        <f>IF('All Programs'!$G143="","",'All Programs'!$G143)</f>
        <v/>
      </c>
      <c r="J143">
        <f>IF('All Programs'!$H143="","",'All Programs'!$H143)</f>
        <v/>
      </c>
      <c r="K143">
        <f>IF('All Programs'!$F143="","",'All Programs'!$F143)</f>
        <v/>
      </c>
      <c r="L143">
        <f>IF('All Programs'!$AB143="","",'All Programs'!$AB143)</f>
        <v/>
      </c>
      <c r="M143">
        <f>IF('All Programs'!$Y143="","",'All Programs'!$Y143)</f>
        <v/>
      </c>
      <c r="N143">
        <f>IF('All Programs'!$AQ143="","",'All Programs'!$AQ143)</f>
        <v/>
      </c>
    </row>
    <row r="144">
      <c r="A144">
        <f>IF(AND(OR('Find My Programs'!$C$5="Any",AND('Find My Programs'!$C$5="Veteran",'All Programs'!$O144&lt;&gt;"No"),AND('Find My Programs'!$C$5="Active duty / transitioning",'All Programs'!$N144&lt;&gt;"No"),AND('Find My Programs'!$C$5="Spouse / family / caregiver",'All Programs'!$P144&lt;&gt;"No")),OR('Find My Programs'!$C$6&lt;&gt;"No",'All Programs'!$J144&lt;&gt;"Yes"),OR('Find My Programs'!$C$7&lt;&gt;"No",'All Programs'!$K144&lt;&gt;"Yes"),OR('Find My Programs'!$C$8&lt;&gt;"No",'All Programs'!$L144&lt;&gt;"Yes"),OR('All Programs'!$M144="Yes",'All Programs'!$M144="Check",AND('Find My Programs'!$C$6&lt;&gt;"No",'All Programs'!$J144&lt;&gt;"No"),AND('Find My Programs'!$C$7&lt;&gt;"No",'All Programs'!$K144&lt;&gt;"No"),AND('Find My Programs'!$C$8&lt;&gt;"No",'All Programs'!$L144&lt;&gt;"No"),'Find My Programs'!$C$16="Yes"),OR('Find My Programs'!$C$9&lt;&gt;"No",'All Programs'!$R144&lt;&gt;"Yes"),OR('Find My Programs'!$C$10="Any",'All Programs'!$T144="Any",'All Programs'!$T144="Check",ISNUMBER(SEARCH('Find My Programs'!$C$10,'All Programs'!$T144))),OR('Find My Programs'!$C$11&lt;&gt;"No",'All Programs'!$U144&lt;&gt;"Yes"),OR('Find My Programs'!$C$12="Any",ISNUMBER(SEARCH("; "&amp;'Find My Programs'!$C$12&amp;";","; "&amp;'All Programs'!$C144&amp;";"))),OR('Find My Programs'!$C$13="Any",'All Programs'!$W144='Find My Programs'!$C$13,'All Programs'!$W144="Hybrid",'All Programs'!$W144="Check"),OR('Find My Programs'!$C$14="Yes",'All Programs'!$S144&lt;&gt;"Yes"),OR('Find My Programs'!$C$15="Yes",'All Programs'!$G144&lt;&gt;"Closed")),1,0)</f>
        <v/>
      </c>
      <c r="B144">
        <f>IF(A144=1,IF('All Programs'!$B144="Support &amp; wellbeing",IF('All Programs'!$A144="Veterans Crisis Line",500000,0),1000000)+IF('All Programs'!$M144="Yes",200000,IF('All Programs'!$M144="No",0,100000))+N('All Programs'!$D144)*10000+IF('All Programs'!$Y144="Yes",0,500)+(500-ROW()),"")</f>
        <v/>
      </c>
      <c r="C144">
        <f>IF('All Programs'!$A144="","",'All Programs'!$A144)</f>
        <v/>
      </c>
      <c r="D144">
        <f>IF('All Programs'!$B144="","",'All Programs'!$B144)</f>
        <v/>
      </c>
      <c r="E144">
        <f>IF('All Programs'!$D144="","",'All Programs'!$D144)</f>
        <v/>
      </c>
      <c r="F144">
        <f>IF('All Programs'!$X144="","",'All Programs'!$X144)</f>
        <v/>
      </c>
      <c r="G144">
        <f>IF('All Programs'!$W144="","",'All Programs'!$W144)</f>
        <v/>
      </c>
      <c r="H144">
        <f>IF('All Programs'!$T144="","",'All Programs'!$T144)</f>
        <v/>
      </c>
      <c r="I144">
        <f>IF('All Programs'!$G144="","",'All Programs'!$G144)</f>
        <v/>
      </c>
      <c r="J144">
        <f>IF('All Programs'!$H144="","",'All Programs'!$H144)</f>
        <v/>
      </c>
      <c r="K144">
        <f>IF('All Programs'!$F144="","",'All Programs'!$F144)</f>
        <v/>
      </c>
      <c r="L144">
        <f>IF('All Programs'!$AB144="","",'All Programs'!$AB144)</f>
        <v/>
      </c>
      <c r="M144">
        <f>IF('All Programs'!$Y144="","",'All Programs'!$Y144)</f>
        <v/>
      </c>
      <c r="N144">
        <f>IF('All Programs'!$AQ144="","",'All Programs'!$AQ144)</f>
        <v/>
      </c>
    </row>
    <row r="145">
      <c r="A145">
        <f>IF(AND(OR('Find My Programs'!$C$5="Any",AND('Find My Programs'!$C$5="Veteran",'All Programs'!$O145&lt;&gt;"No"),AND('Find My Programs'!$C$5="Active duty / transitioning",'All Programs'!$N145&lt;&gt;"No"),AND('Find My Programs'!$C$5="Spouse / family / caregiver",'All Programs'!$P145&lt;&gt;"No")),OR('Find My Programs'!$C$6&lt;&gt;"No",'All Programs'!$J145&lt;&gt;"Yes"),OR('Find My Programs'!$C$7&lt;&gt;"No",'All Programs'!$K145&lt;&gt;"Yes"),OR('Find My Programs'!$C$8&lt;&gt;"No",'All Programs'!$L145&lt;&gt;"Yes"),OR('All Programs'!$M145="Yes",'All Programs'!$M145="Check",AND('Find My Programs'!$C$6&lt;&gt;"No",'All Programs'!$J145&lt;&gt;"No"),AND('Find My Programs'!$C$7&lt;&gt;"No",'All Programs'!$K145&lt;&gt;"No"),AND('Find My Programs'!$C$8&lt;&gt;"No",'All Programs'!$L145&lt;&gt;"No"),'Find My Programs'!$C$16="Yes"),OR('Find My Programs'!$C$9&lt;&gt;"No",'All Programs'!$R145&lt;&gt;"Yes"),OR('Find My Programs'!$C$10="Any",'All Programs'!$T145="Any",'All Programs'!$T145="Check",ISNUMBER(SEARCH('Find My Programs'!$C$10,'All Programs'!$T145))),OR('Find My Programs'!$C$11&lt;&gt;"No",'All Programs'!$U145&lt;&gt;"Yes"),OR('Find My Programs'!$C$12="Any",ISNUMBER(SEARCH("; "&amp;'Find My Programs'!$C$12&amp;";","; "&amp;'All Programs'!$C145&amp;";"))),OR('Find My Programs'!$C$13="Any",'All Programs'!$W145='Find My Programs'!$C$13,'All Programs'!$W145="Hybrid",'All Programs'!$W145="Check"),OR('Find My Programs'!$C$14="Yes",'All Programs'!$S145&lt;&gt;"Yes"),OR('Find My Programs'!$C$15="Yes",'All Programs'!$G145&lt;&gt;"Closed")),1,0)</f>
        <v/>
      </c>
      <c r="B145">
        <f>IF(A145=1,IF('All Programs'!$B145="Support &amp; wellbeing",IF('All Programs'!$A145="Veterans Crisis Line",500000,0),1000000)+IF('All Programs'!$M145="Yes",200000,IF('All Programs'!$M145="No",0,100000))+N('All Programs'!$D145)*10000+IF('All Programs'!$Y145="Yes",0,500)+(500-ROW()),"")</f>
        <v/>
      </c>
      <c r="C145">
        <f>IF('All Programs'!$A145="","",'All Programs'!$A145)</f>
        <v/>
      </c>
      <c r="D145">
        <f>IF('All Programs'!$B145="","",'All Programs'!$B145)</f>
        <v/>
      </c>
      <c r="E145">
        <f>IF('All Programs'!$D145="","",'All Programs'!$D145)</f>
        <v/>
      </c>
      <c r="F145">
        <f>IF('All Programs'!$X145="","",'All Programs'!$X145)</f>
        <v/>
      </c>
      <c r="G145">
        <f>IF('All Programs'!$W145="","",'All Programs'!$W145)</f>
        <v/>
      </c>
      <c r="H145">
        <f>IF('All Programs'!$T145="","",'All Programs'!$T145)</f>
        <v/>
      </c>
      <c r="I145">
        <f>IF('All Programs'!$G145="","",'All Programs'!$G145)</f>
        <v/>
      </c>
      <c r="J145">
        <f>IF('All Programs'!$H145="","",'All Programs'!$H145)</f>
        <v/>
      </c>
      <c r="K145">
        <f>IF('All Programs'!$F145="","",'All Programs'!$F145)</f>
        <v/>
      </c>
      <c r="L145">
        <f>IF('All Programs'!$AB145="","",'All Programs'!$AB145)</f>
        <v/>
      </c>
      <c r="M145">
        <f>IF('All Programs'!$Y145="","",'All Programs'!$Y145)</f>
        <v/>
      </c>
      <c r="N145">
        <f>IF('All Programs'!$AQ145="","",'All Programs'!$AQ145)</f>
        <v/>
      </c>
    </row>
    <row r="146">
      <c r="A146">
        <f>IF(AND(OR('Find My Programs'!$C$5="Any",AND('Find My Programs'!$C$5="Veteran",'All Programs'!$O146&lt;&gt;"No"),AND('Find My Programs'!$C$5="Active duty / transitioning",'All Programs'!$N146&lt;&gt;"No"),AND('Find My Programs'!$C$5="Spouse / family / caregiver",'All Programs'!$P146&lt;&gt;"No")),OR('Find My Programs'!$C$6&lt;&gt;"No",'All Programs'!$J146&lt;&gt;"Yes"),OR('Find My Programs'!$C$7&lt;&gt;"No",'All Programs'!$K146&lt;&gt;"Yes"),OR('Find My Programs'!$C$8&lt;&gt;"No",'All Programs'!$L146&lt;&gt;"Yes"),OR('All Programs'!$M146="Yes",'All Programs'!$M146="Check",AND('Find My Programs'!$C$6&lt;&gt;"No",'All Programs'!$J146&lt;&gt;"No"),AND('Find My Programs'!$C$7&lt;&gt;"No",'All Programs'!$K146&lt;&gt;"No"),AND('Find My Programs'!$C$8&lt;&gt;"No",'All Programs'!$L146&lt;&gt;"No"),'Find My Programs'!$C$16="Yes"),OR('Find My Programs'!$C$9&lt;&gt;"No",'All Programs'!$R146&lt;&gt;"Yes"),OR('Find My Programs'!$C$10="Any",'All Programs'!$T146="Any",'All Programs'!$T146="Check",ISNUMBER(SEARCH('Find My Programs'!$C$10,'All Programs'!$T146))),OR('Find My Programs'!$C$11&lt;&gt;"No",'All Programs'!$U146&lt;&gt;"Yes"),OR('Find My Programs'!$C$12="Any",ISNUMBER(SEARCH("; "&amp;'Find My Programs'!$C$12&amp;";","; "&amp;'All Programs'!$C146&amp;";"))),OR('Find My Programs'!$C$13="Any",'All Programs'!$W146='Find My Programs'!$C$13,'All Programs'!$W146="Hybrid",'All Programs'!$W146="Check"),OR('Find My Programs'!$C$14="Yes",'All Programs'!$S146&lt;&gt;"Yes"),OR('Find My Programs'!$C$15="Yes",'All Programs'!$G146&lt;&gt;"Closed")),1,0)</f>
        <v/>
      </c>
      <c r="B146">
        <f>IF(A146=1,IF('All Programs'!$B146="Support &amp; wellbeing",IF('All Programs'!$A146="Veterans Crisis Line",500000,0),1000000)+IF('All Programs'!$M146="Yes",200000,IF('All Programs'!$M146="No",0,100000))+N('All Programs'!$D146)*10000+IF('All Programs'!$Y146="Yes",0,500)+(500-ROW()),"")</f>
        <v/>
      </c>
      <c r="C146">
        <f>IF('All Programs'!$A146="","",'All Programs'!$A146)</f>
        <v/>
      </c>
      <c r="D146">
        <f>IF('All Programs'!$B146="","",'All Programs'!$B146)</f>
        <v/>
      </c>
      <c r="E146">
        <f>IF('All Programs'!$D146="","",'All Programs'!$D146)</f>
        <v/>
      </c>
      <c r="F146">
        <f>IF('All Programs'!$X146="","",'All Programs'!$X146)</f>
        <v/>
      </c>
      <c r="G146">
        <f>IF('All Programs'!$W146="","",'All Programs'!$W146)</f>
        <v/>
      </c>
      <c r="H146">
        <f>IF('All Programs'!$T146="","",'All Programs'!$T146)</f>
        <v/>
      </c>
      <c r="I146">
        <f>IF('All Programs'!$G146="","",'All Programs'!$G146)</f>
        <v/>
      </c>
      <c r="J146">
        <f>IF('All Programs'!$H146="","",'All Programs'!$H146)</f>
        <v/>
      </c>
      <c r="K146">
        <f>IF('All Programs'!$F146="","",'All Programs'!$F146)</f>
        <v/>
      </c>
      <c r="L146">
        <f>IF('All Programs'!$AB146="","",'All Programs'!$AB146)</f>
        <v/>
      </c>
      <c r="M146">
        <f>IF('All Programs'!$Y146="","",'All Programs'!$Y146)</f>
        <v/>
      </c>
      <c r="N146">
        <f>IF('All Programs'!$AQ146="","",'All Programs'!$AQ146)</f>
        <v/>
      </c>
    </row>
    <row r="147">
      <c r="A147">
        <f>IF(AND(OR('Find My Programs'!$C$5="Any",AND('Find My Programs'!$C$5="Veteran",'All Programs'!$O147&lt;&gt;"No"),AND('Find My Programs'!$C$5="Active duty / transitioning",'All Programs'!$N147&lt;&gt;"No"),AND('Find My Programs'!$C$5="Spouse / family / caregiver",'All Programs'!$P147&lt;&gt;"No")),OR('Find My Programs'!$C$6&lt;&gt;"No",'All Programs'!$J147&lt;&gt;"Yes"),OR('Find My Programs'!$C$7&lt;&gt;"No",'All Programs'!$K147&lt;&gt;"Yes"),OR('Find My Programs'!$C$8&lt;&gt;"No",'All Programs'!$L147&lt;&gt;"Yes"),OR('All Programs'!$M147="Yes",'All Programs'!$M147="Check",AND('Find My Programs'!$C$6&lt;&gt;"No",'All Programs'!$J147&lt;&gt;"No"),AND('Find My Programs'!$C$7&lt;&gt;"No",'All Programs'!$K147&lt;&gt;"No"),AND('Find My Programs'!$C$8&lt;&gt;"No",'All Programs'!$L147&lt;&gt;"No"),'Find My Programs'!$C$16="Yes"),OR('Find My Programs'!$C$9&lt;&gt;"No",'All Programs'!$R147&lt;&gt;"Yes"),OR('Find My Programs'!$C$10="Any",'All Programs'!$T147="Any",'All Programs'!$T147="Check",ISNUMBER(SEARCH('Find My Programs'!$C$10,'All Programs'!$T147))),OR('Find My Programs'!$C$11&lt;&gt;"No",'All Programs'!$U147&lt;&gt;"Yes"),OR('Find My Programs'!$C$12="Any",ISNUMBER(SEARCH("; "&amp;'Find My Programs'!$C$12&amp;";","; "&amp;'All Programs'!$C147&amp;";"))),OR('Find My Programs'!$C$13="Any",'All Programs'!$W147='Find My Programs'!$C$13,'All Programs'!$W147="Hybrid",'All Programs'!$W147="Check"),OR('Find My Programs'!$C$14="Yes",'All Programs'!$S147&lt;&gt;"Yes"),OR('Find My Programs'!$C$15="Yes",'All Programs'!$G147&lt;&gt;"Closed")),1,0)</f>
        <v/>
      </c>
      <c r="B147">
        <f>IF(A147=1,IF('All Programs'!$B147="Support &amp; wellbeing",IF('All Programs'!$A147="Veterans Crisis Line",500000,0),1000000)+IF('All Programs'!$M147="Yes",200000,IF('All Programs'!$M147="No",0,100000))+N('All Programs'!$D147)*10000+IF('All Programs'!$Y147="Yes",0,500)+(500-ROW()),"")</f>
        <v/>
      </c>
      <c r="C147">
        <f>IF('All Programs'!$A147="","",'All Programs'!$A147)</f>
        <v/>
      </c>
      <c r="D147">
        <f>IF('All Programs'!$B147="","",'All Programs'!$B147)</f>
        <v/>
      </c>
      <c r="E147">
        <f>IF('All Programs'!$D147="","",'All Programs'!$D147)</f>
        <v/>
      </c>
      <c r="F147">
        <f>IF('All Programs'!$X147="","",'All Programs'!$X147)</f>
        <v/>
      </c>
      <c r="G147">
        <f>IF('All Programs'!$W147="","",'All Programs'!$W147)</f>
        <v/>
      </c>
      <c r="H147">
        <f>IF('All Programs'!$T147="","",'All Programs'!$T147)</f>
        <v/>
      </c>
      <c r="I147">
        <f>IF('All Programs'!$G147="","",'All Programs'!$G147)</f>
        <v/>
      </c>
      <c r="J147">
        <f>IF('All Programs'!$H147="","",'All Programs'!$H147)</f>
        <v/>
      </c>
      <c r="K147">
        <f>IF('All Programs'!$F147="","",'All Programs'!$F147)</f>
        <v/>
      </c>
      <c r="L147">
        <f>IF('All Programs'!$AB147="","",'All Programs'!$AB147)</f>
        <v/>
      </c>
      <c r="M147">
        <f>IF('All Programs'!$Y147="","",'All Programs'!$Y147)</f>
        <v/>
      </c>
      <c r="N147">
        <f>IF('All Programs'!$AQ147="","",'All Programs'!$AQ147)</f>
        <v/>
      </c>
    </row>
    <row r="148">
      <c r="A148">
        <f>IF(AND(OR('Find My Programs'!$C$5="Any",AND('Find My Programs'!$C$5="Veteran",'All Programs'!$O148&lt;&gt;"No"),AND('Find My Programs'!$C$5="Active duty / transitioning",'All Programs'!$N148&lt;&gt;"No"),AND('Find My Programs'!$C$5="Spouse / family / caregiver",'All Programs'!$P148&lt;&gt;"No")),OR('Find My Programs'!$C$6&lt;&gt;"No",'All Programs'!$J148&lt;&gt;"Yes"),OR('Find My Programs'!$C$7&lt;&gt;"No",'All Programs'!$K148&lt;&gt;"Yes"),OR('Find My Programs'!$C$8&lt;&gt;"No",'All Programs'!$L148&lt;&gt;"Yes"),OR('All Programs'!$M148="Yes",'All Programs'!$M148="Check",AND('Find My Programs'!$C$6&lt;&gt;"No",'All Programs'!$J148&lt;&gt;"No"),AND('Find My Programs'!$C$7&lt;&gt;"No",'All Programs'!$K148&lt;&gt;"No"),AND('Find My Programs'!$C$8&lt;&gt;"No",'All Programs'!$L148&lt;&gt;"No"),'Find My Programs'!$C$16="Yes"),OR('Find My Programs'!$C$9&lt;&gt;"No",'All Programs'!$R148&lt;&gt;"Yes"),OR('Find My Programs'!$C$10="Any",'All Programs'!$T148="Any",'All Programs'!$T148="Check",ISNUMBER(SEARCH('Find My Programs'!$C$10,'All Programs'!$T148))),OR('Find My Programs'!$C$11&lt;&gt;"No",'All Programs'!$U148&lt;&gt;"Yes"),OR('Find My Programs'!$C$12="Any",ISNUMBER(SEARCH("; "&amp;'Find My Programs'!$C$12&amp;";","; "&amp;'All Programs'!$C148&amp;";"))),OR('Find My Programs'!$C$13="Any",'All Programs'!$W148='Find My Programs'!$C$13,'All Programs'!$W148="Hybrid",'All Programs'!$W148="Check"),OR('Find My Programs'!$C$14="Yes",'All Programs'!$S148&lt;&gt;"Yes"),OR('Find My Programs'!$C$15="Yes",'All Programs'!$G148&lt;&gt;"Closed")),1,0)</f>
        <v/>
      </c>
      <c r="B148">
        <f>IF(A148=1,IF('All Programs'!$B148="Support &amp; wellbeing",IF('All Programs'!$A148="Veterans Crisis Line",500000,0),1000000)+IF('All Programs'!$M148="Yes",200000,IF('All Programs'!$M148="No",0,100000))+N('All Programs'!$D148)*10000+IF('All Programs'!$Y148="Yes",0,500)+(500-ROW()),"")</f>
        <v/>
      </c>
      <c r="C148">
        <f>IF('All Programs'!$A148="","",'All Programs'!$A148)</f>
        <v/>
      </c>
      <c r="D148">
        <f>IF('All Programs'!$B148="","",'All Programs'!$B148)</f>
        <v/>
      </c>
      <c r="E148">
        <f>IF('All Programs'!$D148="","",'All Programs'!$D148)</f>
        <v/>
      </c>
      <c r="F148">
        <f>IF('All Programs'!$X148="","",'All Programs'!$X148)</f>
        <v/>
      </c>
      <c r="G148">
        <f>IF('All Programs'!$W148="","",'All Programs'!$W148)</f>
        <v/>
      </c>
      <c r="H148">
        <f>IF('All Programs'!$T148="","",'All Programs'!$T148)</f>
        <v/>
      </c>
      <c r="I148">
        <f>IF('All Programs'!$G148="","",'All Programs'!$G148)</f>
        <v/>
      </c>
      <c r="J148">
        <f>IF('All Programs'!$H148="","",'All Programs'!$H148)</f>
        <v/>
      </c>
      <c r="K148">
        <f>IF('All Programs'!$F148="","",'All Programs'!$F148)</f>
        <v/>
      </c>
      <c r="L148">
        <f>IF('All Programs'!$AB148="","",'All Programs'!$AB148)</f>
        <v/>
      </c>
      <c r="M148">
        <f>IF('All Programs'!$Y148="","",'All Programs'!$Y148)</f>
        <v/>
      </c>
      <c r="N148">
        <f>IF('All Programs'!$AQ148="","",'All Programs'!$AQ148)</f>
        <v/>
      </c>
    </row>
    <row r="149">
      <c r="A149">
        <f>IF(AND(OR('Find My Programs'!$C$5="Any",AND('Find My Programs'!$C$5="Veteran",'All Programs'!$O149&lt;&gt;"No"),AND('Find My Programs'!$C$5="Active duty / transitioning",'All Programs'!$N149&lt;&gt;"No"),AND('Find My Programs'!$C$5="Spouse / family / caregiver",'All Programs'!$P149&lt;&gt;"No")),OR('Find My Programs'!$C$6&lt;&gt;"No",'All Programs'!$J149&lt;&gt;"Yes"),OR('Find My Programs'!$C$7&lt;&gt;"No",'All Programs'!$K149&lt;&gt;"Yes"),OR('Find My Programs'!$C$8&lt;&gt;"No",'All Programs'!$L149&lt;&gt;"Yes"),OR('All Programs'!$M149="Yes",'All Programs'!$M149="Check",AND('Find My Programs'!$C$6&lt;&gt;"No",'All Programs'!$J149&lt;&gt;"No"),AND('Find My Programs'!$C$7&lt;&gt;"No",'All Programs'!$K149&lt;&gt;"No"),AND('Find My Programs'!$C$8&lt;&gt;"No",'All Programs'!$L149&lt;&gt;"No"),'Find My Programs'!$C$16="Yes"),OR('Find My Programs'!$C$9&lt;&gt;"No",'All Programs'!$R149&lt;&gt;"Yes"),OR('Find My Programs'!$C$10="Any",'All Programs'!$T149="Any",'All Programs'!$T149="Check",ISNUMBER(SEARCH('Find My Programs'!$C$10,'All Programs'!$T149))),OR('Find My Programs'!$C$11&lt;&gt;"No",'All Programs'!$U149&lt;&gt;"Yes"),OR('Find My Programs'!$C$12="Any",ISNUMBER(SEARCH("; "&amp;'Find My Programs'!$C$12&amp;";","; "&amp;'All Programs'!$C149&amp;";"))),OR('Find My Programs'!$C$13="Any",'All Programs'!$W149='Find My Programs'!$C$13,'All Programs'!$W149="Hybrid",'All Programs'!$W149="Check"),OR('Find My Programs'!$C$14="Yes",'All Programs'!$S149&lt;&gt;"Yes"),OR('Find My Programs'!$C$15="Yes",'All Programs'!$G149&lt;&gt;"Closed")),1,0)</f>
        <v/>
      </c>
      <c r="B149">
        <f>IF(A149=1,IF('All Programs'!$B149="Support &amp; wellbeing",IF('All Programs'!$A149="Veterans Crisis Line",500000,0),1000000)+IF('All Programs'!$M149="Yes",200000,IF('All Programs'!$M149="No",0,100000))+N('All Programs'!$D149)*10000+IF('All Programs'!$Y149="Yes",0,500)+(500-ROW()),"")</f>
        <v/>
      </c>
      <c r="C149">
        <f>IF('All Programs'!$A149="","",'All Programs'!$A149)</f>
        <v/>
      </c>
      <c r="D149">
        <f>IF('All Programs'!$B149="","",'All Programs'!$B149)</f>
        <v/>
      </c>
      <c r="E149">
        <f>IF('All Programs'!$D149="","",'All Programs'!$D149)</f>
        <v/>
      </c>
      <c r="F149">
        <f>IF('All Programs'!$X149="","",'All Programs'!$X149)</f>
        <v/>
      </c>
      <c r="G149">
        <f>IF('All Programs'!$W149="","",'All Programs'!$W149)</f>
        <v/>
      </c>
      <c r="H149">
        <f>IF('All Programs'!$T149="","",'All Programs'!$T149)</f>
        <v/>
      </c>
      <c r="I149">
        <f>IF('All Programs'!$G149="","",'All Programs'!$G149)</f>
        <v/>
      </c>
      <c r="J149">
        <f>IF('All Programs'!$H149="","",'All Programs'!$H149)</f>
        <v/>
      </c>
      <c r="K149">
        <f>IF('All Programs'!$F149="","",'All Programs'!$F149)</f>
        <v/>
      </c>
      <c r="L149">
        <f>IF('All Programs'!$AB149="","",'All Programs'!$AB149)</f>
        <v/>
      </c>
      <c r="M149">
        <f>IF('All Programs'!$Y149="","",'All Programs'!$Y149)</f>
        <v/>
      </c>
      <c r="N149">
        <f>IF('All Programs'!$AQ149="","",'All Programs'!$AQ149)</f>
        <v/>
      </c>
    </row>
    <row r="150">
      <c r="A150">
        <f>IF(AND(OR('Find My Programs'!$C$5="Any",AND('Find My Programs'!$C$5="Veteran",'All Programs'!$O150&lt;&gt;"No"),AND('Find My Programs'!$C$5="Active duty / transitioning",'All Programs'!$N150&lt;&gt;"No"),AND('Find My Programs'!$C$5="Spouse / family / caregiver",'All Programs'!$P150&lt;&gt;"No")),OR('Find My Programs'!$C$6&lt;&gt;"No",'All Programs'!$J150&lt;&gt;"Yes"),OR('Find My Programs'!$C$7&lt;&gt;"No",'All Programs'!$K150&lt;&gt;"Yes"),OR('Find My Programs'!$C$8&lt;&gt;"No",'All Programs'!$L150&lt;&gt;"Yes"),OR('All Programs'!$M150="Yes",'All Programs'!$M150="Check",AND('Find My Programs'!$C$6&lt;&gt;"No",'All Programs'!$J150&lt;&gt;"No"),AND('Find My Programs'!$C$7&lt;&gt;"No",'All Programs'!$K150&lt;&gt;"No"),AND('Find My Programs'!$C$8&lt;&gt;"No",'All Programs'!$L150&lt;&gt;"No"),'Find My Programs'!$C$16="Yes"),OR('Find My Programs'!$C$9&lt;&gt;"No",'All Programs'!$R150&lt;&gt;"Yes"),OR('Find My Programs'!$C$10="Any",'All Programs'!$T150="Any",'All Programs'!$T150="Check",ISNUMBER(SEARCH('Find My Programs'!$C$10,'All Programs'!$T150))),OR('Find My Programs'!$C$11&lt;&gt;"No",'All Programs'!$U150&lt;&gt;"Yes"),OR('Find My Programs'!$C$12="Any",ISNUMBER(SEARCH("; "&amp;'Find My Programs'!$C$12&amp;";","; "&amp;'All Programs'!$C150&amp;";"))),OR('Find My Programs'!$C$13="Any",'All Programs'!$W150='Find My Programs'!$C$13,'All Programs'!$W150="Hybrid",'All Programs'!$W150="Check"),OR('Find My Programs'!$C$14="Yes",'All Programs'!$S150&lt;&gt;"Yes"),OR('Find My Programs'!$C$15="Yes",'All Programs'!$G150&lt;&gt;"Closed")),1,0)</f>
        <v/>
      </c>
      <c r="B150">
        <f>IF(A150=1,IF('All Programs'!$B150="Support &amp; wellbeing",IF('All Programs'!$A150="Veterans Crisis Line",500000,0),1000000)+IF('All Programs'!$M150="Yes",200000,IF('All Programs'!$M150="No",0,100000))+N('All Programs'!$D150)*10000+IF('All Programs'!$Y150="Yes",0,500)+(500-ROW()),"")</f>
        <v/>
      </c>
      <c r="C150">
        <f>IF('All Programs'!$A150="","",'All Programs'!$A150)</f>
        <v/>
      </c>
      <c r="D150">
        <f>IF('All Programs'!$B150="","",'All Programs'!$B150)</f>
        <v/>
      </c>
      <c r="E150">
        <f>IF('All Programs'!$D150="","",'All Programs'!$D150)</f>
        <v/>
      </c>
      <c r="F150">
        <f>IF('All Programs'!$X150="","",'All Programs'!$X150)</f>
        <v/>
      </c>
      <c r="G150">
        <f>IF('All Programs'!$W150="","",'All Programs'!$W150)</f>
        <v/>
      </c>
      <c r="H150">
        <f>IF('All Programs'!$T150="","",'All Programs'!$T150)</f>
        <v/>
      </c>
      <c r="I150">
        <f>IF('All Programs'!$G150="","",'All Programs'!$G150)</f>
        <v/>
      </c>
      <c r="J150">
        <f>IF('All Programs'!$H150="","",'All Programs'!$H150)</f>
        <v/>
      </c>
      <c r="K150">
        <f>IF('All Programs'!$F150="","",'All Programs'!$F150)</f>
        <v/>
      </c>
      <c r="L150">
        <f>IF('All Programs'!$AB150="","",'All Programs'!$AB150)</f>
        <v/>
      </c>
      <c r="M150">
        <f>IF('All Programs'!$Y150="","",'All Programs'!$Y150)</f>
        <v/>
      </c>
      <c r="N150">
        <f>IF('All Programs'!$AQ150="","",'All Programs'!$AQ150)</f>
        <v/>
      </c>
    </row>
    <row r="151">
      <c r="A151">
        <f>IF(AND(OR('Find My Programs'!$C$5="Any",AND('Find My Programs'!$C$5="Veteran",'All Programs'!$O151&lt;&gt;"No"),AND('Find My Programs'!$C$5="Active duty / transitioning",'All Programs'!$N151&lt;&gt;"No"),AND('Find My Programs'!$C$5="Spouse / family / caregiver",'All Programs'!$P151&lt;&gt;"No")),OR('Find My Programs'!$C$6&lt;&gt;"No",'All Programs'!$J151&lt;&gt;"Yes"),OR('Find My Programs'!$C$7&lt;&gt;"No",'All Programs'!$K151&lt;&gt;"Yes"),OR('Find My Programs'!$C$8&lt;&gt;"No",'All Programs'!$L151&lt;&gt;"Yes"),OR('All Programs'!$M151="Yes",'All Programs'!$M151="Check",AND('Find My Programs'!$C$6&lt;&gt;"No",'All Programs'!$J151&lt;&gt;"No"),AND('Find My Programs'!$C$7&lt;&gt;"No",'All Programs'!$K151&lt;&gt;"No"),AND('Find My Programs'!$C$8&lt;&gt;"No",'All Programs'!$L151&lt;&gt;"No"),'Find My Programs'!$C$16="Yes"),OR('Find My Programs'!$C$9&lt;&gt;"No",'All Programs'!$R151&lt;&gt;"Yes"),OR('Find My Programs'!$C$10="Any",'All Programs'!$T151="Any",'All Programs'!$T151="Check",ISNUMBER(SEARCH('Find My Programs'!$C$10,'All Programs'!$T151))),OR('Find My Programs'!$C$11&lt;&gt;"No",'All Programs'!$U151&lt;&gt;"Yes"),OR('Find My Programs'!$C$12="Any",ISNUMBER(SEARCH("; "&amp;'Find My Programs'!$C$12&amp;";","; "&amp;'All Programs'!$C151&amp;";"))),OR('Find My Programs'!$C$13="Any",'All Programs'!$W151='Find My Programs'!$C$13,'All Programs'!$W151="Hybrid",'All Programs'!$W151="Check"),OR('Find My Programs'!$C$14="Yes",'All Programs'!$S151&lt;&gt;"Yes"),OR('Find My Programs'!$C$15="Yes",'All Programs'!$G151&lt;&gt;"Closed")),1,0)</f>
        <v/>
      </c>
      <c r="B151">
        <f>IF(A151=1,IF('All Programs'!$B151="Support &amp; wellbeing",IF('All Programs'!$A151="Veterans Crisis Line",500000,0),1000000)+IF('All Programs'!$M151="Yes",200000,IF('All Programs'!$M151="No",0,100000))+N('All Programs'!$D151)*10000+IF('All Programs'!$Y151="Yes",0,500)+(500-ROW()),"")</f>
        <v/>
      </c>
      <c r="C151">
        <f>IF('All Programs'!$A151="","",'All Programs'!$A151)</f>
        <v/>
      </c>
      <c r="D151">
        <f>IF('All Programs'!$B151="","",'All Programs'!$B151)</f>
        <v/>
      </c>
      <c r="E151">
        <f>IF('All Programs'!$D151="","",'All Programs'!$D151)</f>
        <v/>
      </c>
      <c r="F151">
        <f>IF('All Programs'!$X151="","",'All Programs'!$X151)</f>
        <v/>
      </c>
      <c r="G151">
        <f>IF('All Programs'!$W151="","",'All Programs'!$W151)</f>
        <v/>
      </c>
      <c r="H151">
        <f>IF('All Programs'!$T151="","",'All Programs'!$T151)</f>
        <v/>
      </c>
      <c r="I151">
        <f>IF('All Programs'!$G151="","",'All Programs'!$G151)</f>
        <v/>
      </c>
      <c r="J151">
        <f>IF('All Programs'!$H151="","",'All Programs'!$H151)</f>
        <v/>
      </c>
      <c r="K151">
        <f>IF('All Programs'!$F151="","",'All Programs'!$F151)</f>
        <v/>
      </c>
      <c r="L151">
        <f>IF('All Programs'!$AB151="","",'All Programs'!$AB151)</f>
        <v/>
      </c>
      <c r="M151">
        <f>IF('All Programs'!$Y151="","",'All Programs'!$Y151)</f>
        <v/>
      </c>
      <c r="N151">
        <f>IF('All Programs'!$AQ151="","",'All Programs'!$AQ151)</f>
        <v/>
      </c>
    </row>
    <row r="152">
      <c r="A152">
        <f>IF(AND(OR('Find My Programs'!$C$5="Any",AND('Find My Programs'!$C$5="Veteran",'All Programs'!$O152&lt;&gt;"No"),AND('Find My Programs'!$C$5="Active duty / transitioning",'All Programs'!$N152&lt;&gt;"No"),AND('Find My Programs'!$C$5="Spouse / family / caregiver",'All Programs'!$P152&lt;&gt;"No")),OR('Find My Programs'!$C$6&lt;&gt;"No",'All Programs'!$J152&lt;&gt;"Yes"),OR('Find My Programs'!$C$7&lt;&gt;"No",'All Programs'!$K152&lt;&gt;"Yes"),OR('Find My Programs'!$C$8&lt;&gt;"No",'All Programs'!$L152&lt;&gt;"Yes"),OR('All Programs'!$M152="Yes",'All Programs'!$M152="Check",AND('Find My Programs'!$C$6&lt;&gt;"No",'All Programs'!$J152&lt;&gt;"No"),AND('Find My Programs'!$C$7&lt;&gt;"No",'All Programs'!$K152&lt;&gt;"No"),AND('Find My Programs'!$C$8&lt;&gt;"No",'All Programs'!$L152&lt;&gt;"No"),'Find My Programs'!$C$16="Yes"),OR('Find My Programs'!$C$9&lt;&gt;"No",'All Programs'!$R152&lt;&gt;"Yes"),OR('Find My Programs'!$C$10="Any",'All Programs'!$T152="Any",'All Programs'!$T152="Check",ISNUMBER(SEARCH('Find My Programs'!$C$10,'All Programs'!$T152))),OR('Find My Programs'!$C$11&lt;&gt;"No",'All Programs'!$U152&lt;&gt;"Yes"),OR('Find My Programs'!$C$12="Any",ISNUMBER(SEARCH("; "&amp;'Find My Programs'!$C$12&amp;";","; "&amp;'All Programs'!$C152&amp;";"))),OR('Find My Programs'!$C$13="Any",'All Programs'!$W152='Find My Programs'!$C$13,'All Programs'!$W152="Hybrid",'All Programs'!$W152="Check"),OR('Find My Programs'!$C$14="Yes",'All Programs'!$S152&lt;&gt;"Yes"),OR('Find My Programs'!$C$15="Yes",'All Programs'!$G152&lt;&gt;"Closed")),1,0)</f>
        <v/>
      </c>
      <c r="B152">
        <f>IF(A152=1,IF('All Programs'!$B152="Support &amp; wellbeing",IF('All Programs'!$A152="Veterans Crisis Line",500000,0),1000000)+IF('All Programs'!$M152="Yes",200000,IF('All Programs'!$M152="No",0,100000))+N('All Programs'!$D152)*10000+IF('All Programs'!$Y152="Yes",0,500)+(500-ROW()),"")</f>
        <v/>
      </c>
      <c r="C152">
        <f>IF('All Programs'!$A152="","",'All Programs'!$A152)</f>
        <v/>
      </c>
      <c r="D152">
        <f>IF('All Programs'!$B152="","",'All Programs'!$B152)</f>
        <v/>
      </c>
      <c r="E152">
        <f>IF('All Programs'!$D152="","",'All Programs'!$D152)</f>
        <v/>
      </c>
      <c r="F152">
        <f>IF('All Programs'!$X152="","",'All Programs'!$X152)</f>
        <v/>
      </c>
      <c r="G152">
        <f>IF('All Programs'!$W152="","",'All Programs'!$W152)</f>
        <v/>
      </c>
      <c r="H152">
        <f>IF('All Programs'!$T152="","",'All Programs'!$T152)</f>
        <v/>
      </c>
      <c r="I152">
        <f>IF('All Programs'!$G152="","",'All Programs'!$G152)</f>
        <v/>
      </c>
      <c r="J152">
        <f>IF('All Programs'!$H152="","",'All Programs'!$H152)</f>
        <v/>
      </c>
      <c r="K152">
        <f>IF('All Programs'!$F152="","",'All Programs'!$F152)</f>
        <v/>
      </c>
      <c r="L152">
        <f>IF('All Programs'!$AB152="","",'All Programs'!$AB152)</f>
        <v/>
      </c>
      <c r="M152">
        <f>IF('All Programs'!$Y152="","",'All Programs'!$Y152)</f>
        <v/>
      </c>
      <c r="N152">
        <f>IF('All Programs'!$AQ152="","",'All Programs'!$AQ152)</f>
        <v/>
      </c>
    </row>
    <row r="153">
      <c r="A153">
        <f>IF(AND(OR('Find My Programs'!$C$5="Any",AND('Find My Programs'!$C$5="Veteran",'All Programs'!$O153&lt;&gt;"No"),AND('Find My Programs'!$C$5="Active duty / transitioning",'All Programs'!$N153&lt;&gt;"No"),AND('Find My Programs'!$C$5="Spouse / family / caregiver",'All Programs'!$P153&lt;&gt;"No")),OR('Find My Programs'!$C$6&lt;&gt;"No",'All Programs'!$J153&lt;&gt;"Yes"),OR('Find My Programs'!$C$7&lt;&gt;"No",'All Programs'!$K153&lt;&gt;"Yes"),OR('Find My Programs'!$C$8&lt;&gt;"No",'All Programs'!$L153&lt;&gt;"Yes"),OR('All Programs'!$M153="Yes",'All Programs'!$M153="Check",AND('Find My Programs'!$C$6&lt;&gt;"No",'All Programs'!$J153&lt;&gt;"No"),AND('Find My Programs'!$C$7&lt;&gt;"No",'All Programs'!$K153&lt;&gt;"No"),AND('Find My Programs'!$C$8&lt;&gt;"No",'All Programs'!$L153&lt;&gt;"No"),'Find My Programs'!$C$16="Yes"),OR('Find My Programs'!$C$9&lt;&gt;"No",'All Programs'!$R153&lt;&gt;"Yes"),OR('Find My Programs'!$C$10="Any",'All Programs'!$T153="Any",'All Programs'!$T153="Check",ISNUMBER(SEARCH('Find My Programs'!$C$10,'All Programs'!$T153))),OR('Find My Programs'!$C$11&lt;&gt;"No",'All Programs'!$U153&lt;&gt;"Yes"),OR('Find My Programs'!$C$12="Any",ISNUMBER(SEARCH("; "&amp;'Find My Programs'!$C$12&amp;";","; "&amp;'All Programs'!$C153&amp;";"))),OR('Find My Programs'!$C$13="Any",'All Programs'!$W153='Find My Programs'!$C$13,'All Programs'!$W153="Hybrid",'All Programs'!$W153="Check"),OR('Find My Programs'!$C$14="Yes",'All Programs'!$S153&lt;&gt;"Yes"),OR('Find My Programs'!$C$15="Yes",'All Programs'!$G153&lt;&gt;"Closed")),1,0)</f>
        <v/>
      </c>
      <c r="B153">
        <f>IF(A153=1,IF('All Programs'!$B153="Support &amp; wellbeing",IF('All Programs'!$A153="Veterans Crisis Line",500000,0),1000000)+IF('All Programs'!$M153="Yes",200000,IF('All Programs'!$M153="No",0,100000))+N('All Programs'!$D153)*10000+IF('All Programs'!$Y153="Yes",0,500)+(500-ROW()),"")</f>
        <v/>
      </c>
      <c r="C153">
        <f>IF('All Programs'!$A153="","",'All Programs'!$A153)</f>
        <v/>
      </c>
      <c r="D153">
        <f>IF('All Programs'!$B153="","",'All Programs'!$B153)</f>
        <v/>
      </c>
      <c r="E153">
        <f>IF('All Programs'!$D153="","",'All Programs'!$D153)</f>
        <v/>
      </c>
      <c r="F153">
        <f>IF('All Programs'!$X153="","",'All Programs'!$X153)</f>
        <v/>
      </c>
      <c r="G153">
        <f>IF('All Programs'!$W153="","",'All Programs'!$W153)</f>
        <v/>
      </c>
      <c r="H153">
        <f>IF('All Programs'!$T153="","",'All Programs'!$T153)</f>
        <v/>
      </c>
      <c r="I153">
        <f>IF('All Programs'!$G153="","",'All Programs'!$G153)</f>
        <v/>
      </c>
      <c r="J153">
        <f>IF('All Programs'!$H153="","",'All Programs'!$H153)</f>
        <v/>
      </c>
      <c r="K153">
        <f>IF('All Programs'!$F153="","",'All Programs'!$F153)</f>
        <v/>
      </c>
      <c r="L153">
        <f>IF('All Programs'!$AB153="","",'All Programs'!$AB153)</f>
        <v/>
      </c>
      <c r="M153">
        <f>IF('All Programs'!$Y153="","",'All Programs'!$Y153)</f>
        <v/>
      </c>
      <c r="N153">
        <f>IF('All Programs'!$AQ153="","",'All Programs'!$AQ153)</f>
        <v/>
      </c>
    </row>
    <row r="154">
      <c r="A154">
        <f>IF(AND(OR('Find My Programs'!$C$5="Any",AND('Find My Programs'!$C$5="Veteran",'All Programs'!$O154&lt;&gt;"No"),AND('Find My Programs'!$C$5="Active duty / transitioning",'All Programs'!$N154&lt;&gt;"No"),AND('Find My Programs'!$C$5="Spouse / family / caregiver",'All Programs'!$P154&lt;&gt;"No")),OR('Find My Programs'!$C$6&lt;&gt;"No",'All Programs'!$J154&lt;&gt;"Yes"),OR('Find My Programs'!$C$7&lt;&gt;"No",'All Programs'!$K154&lt;&gt;"Yes"),OR('Find My Programs'!$C$8&lt;&gt;"No",'All Programs'!$L154&lt;&gt;"Yes"),OR('All Programs'!$M154="Yes",'All Programs'!$M154="Check",AND('Find My Programs'!$C$6&lt;&gt;"No",'All Programs'!$J154&lt;&gt;"No"),AND('Find My Programs'!$C$7&lt;&gt;"No",'All Programs'!$K154&lt;&gt;"No"),AND('Find My Programs'!$C$8&lt;&gt;"No",'All Programs'!$L154&lt;&gt;"No"),'Find My Programs'!$C$16="Yes"),OR('Find My Programs'!$C$9&lt;&gt;"No",'All Programs'!$R154&lt;&gt;"Yes"),OR('Find My Programs'!$C$10="Any",'All Programs'!$T154="Any",'All Programs'!$T154="Check",ISNUMBER(SEARCH('Find My Programs'!$C$10,'All Programs'!$T154))),OR('Find My Programs'!$C$11&lt;&gt;"No",'All Programs'!$U154&lt;&gt;"Yes"),OR('Find My Programs'!$C$12="Any",ISNUMBER(SEARCH("; "&amp;'Find My Programs'!$C$12&amp;";","; "&amp;'All Programs'!$C154&amp;";"))),OR('Find My Programs'!$C$13="Any",'All Programs'!$W154='Find My Programs'!$C$13,'All Programs'!$W154="Hybrid",'All Programs'!$W154="Check"),OR('Find My Programs'!$C$14="Yes",'All Programs'!$S154&lt;&gt;"Yes"),OR('Find My Programs'!$C$15="Yes",'All Programs'!$G154&lt;&gt;"Closed")),1,0)</f>
        <v/>
      </c>
      <c r="B154">
        <f>IF(A154=1,IF('All Programs'!$B154="Support &amp; wellbeing",IF('All Programs'!$A154="Veterans Crisis Line",500000,0),1000000)+IF('All Programs'!$M154="Yes",200000,IF('All Programs'!$M154="No",0,100000))+N('All Programs'!$D154)*10000+IF('All Programs'!$Y154="Yes",0,500)+(500-ROW()),"")</f>
        <v/>
      </c>
      <c r="C154">
        <f>IF('All Programs'!$A154="","",'All Programs'!$A154)</f>
        <v/>
      </c>
      <c r="D154">
        <f>IF('All Programs'!$B154="","",'All Programs'!$B154)</f>
        <v/>
      </c>
      <c r="E154">
        <f>IF('All Programs'!$D154="","",'All Programs'!$D154)</f>
        <v/>
      </c>
      <c r="F154">
        <f>IF('All Programs'!$X154="","",'All Programs'!$X154)</f>
        <v/>
      </c>
      <c r="G154">
        <f>IF('All Programs'!$W154="","",'All Programs'!$W154)</f>
        <v/>
      </c>
      <c r="H154">
        <f>IF('All Programs'!$T154="","",'All Programs'!$T154)</f>
        <v/>
      </c>
      <c r="I154">
        <f>IF('All Programs'!$G154="","",'All Programs'!$G154)</f>
        <v/>
      </c>
      <c r="J154">
        <f>IF('All Programs'!$H154="","",'All Programs'!$H154)</f>
        <v/>
      </c>
      <c r="K154">
        <f>IF('All Programs'!$F154="","",'All Programs'!$F154)</f>
        <v/>
      </c>
      <c r="L154">
        <f>IF('All Programs'!$AB154="","",'All Programs'!$AB154)</f>
        <v/>
      </c>
      <c r="M154">
        <f>IF('All Programs'!$Y154="","",'All Programs'!$Y154)</f>
        <v/>
      </c>
      <c r="N154">
        <f>IF('All Programs'!$AQ154="","",'All Programs'!$AQ154)</f>
        <v/>
      </c>
    </row>
    <row r="155">
      <c r="A155">
        <f>IF(AND(OR('Find My Programs'!$C$5="Any",AND('Find My Programs'!$C$5="Veteran",'All Programs'!$O155&lt;&gt;"No"),AND('Find My Programs'!$C$5="Active duty / transitioning",'All Programs'!$N155&lt;&gt;"No"),AND('Find My Programs'!$C$5="Spouse / family / caregiver",'All Programs'!$P155&lt;&gt;"No")),OR('Find My Programs'!$C$6&lt;&gt;"No",'All Programs'!$J155&lt;&gt;"Yes"),OR('Find My Programs'!$C$7&lt;&gt;"No",'All Programs'!$K155&lt;&gt;"Yes"),OR('Find My Programs'!$C$8&lt;&gt;"No",'All Programs'!$L155&lt;&gt;"Yes"),OR('All Programs'!$M155="Yes",'All Programs'!$M155="Check",AND('Find My Programs'!$C$6&lt;&gt;"No",'All Programs'!$J155&lt;&gt;"No"),AND('Find My Programs'!$C$7&lt;&gt;"No",'All Programs'!$K155&lt;&gt;"No"),AND('Find My Programs'!$C$8&lt;&gt;"No",'All Programs'!$L155&lt;&gt;"No"),'Find My Programs'!$C$16="Yes"),OR('Find My Programs'!$C$9&lt;&gt;"No",'All Programs'!$R155&lt;&gt;"Yes"),OR('Find My Programs'!$C$10="Any",'All Programs'!$T155="Any",'All Programs'!$T155="Check",ISNUMBER(SEARCH('Find My Programs'!$C$10,'All Programs'!$T155))),OR('Find My Programs'!$C$11&lt;&gt;"No",'All Programs'!$U155&lt;&gt;"Yes"),OR('Find My Programs'!$C$12="Any",ISNUMBER(SEARCH("; "&amp;'Find My Programs'!$C$12&amp;";","; "&amp;'All Programs'!$C155&amp;";"))),OR('Find My Programs'!$C$13="Any",'All Programs'!$W155='Find My Programs'!$C$13,'All Programs'!$W155="Hybrid",'All Programs'!$W155="Check"),OR('Find My Programs'!$C$14="Yes",'All Programs'!$S155&lt;&gt;"Yes"),OR('Find My Programs'!$C$15="Yes",'All Programs'!$G155&lt;&gt;"Closed")),1,0)</f>
        <v/>
      </c>
      <c r="B155">
        <f>IF(A155=1,IF('All Programs'!$B155="Support &amp; wellbeing",IF('All Programs'!$A155="Veterans Crisis Line",500000,0),1000000)+IF('All Programs'!$M155="Yes",200000,IF('All Programs'!$M155="No",0,100000))+N('All Programs'!$D155)*10000+IF('All Programs'!$Y155="Yes",0,500)+(500-ROW()),"")</f>
        <v/>
      </c>
      <c r="C155">
        <f>IF('All Programs'!$A155="","",'All Programs'!$A155)</f>
        <v/>
      </c>
      <c r="D155">
        <f>IF('All Programs'!$B155="","",'All Programs'!$B155)</f>
        <v/>
      </c>
      <c r="E155">
        <f>IF('All Programs'!$D155="","",'All Programs'!$D155)</f>
        <v/>
      </c>
      <c r="F155">
        <f>IF('All Programs'!$X155="","",'All Programs'!$X155)</f>
        <v/>
      </c>
      <c r="G155">
        <f>IF('All Programs'!$W155="","",'All Programs'!$W155)</f>
        <v/>
      </c>
      <c r="H155">
        <f>IF('All Programs'!$T155="","",'All Programs'!$T155)</f>
        <v/>
      </c>
      <c r="I155">
        <f>IF('All Programs'!$G155="","",'All Programs'!$G155)</f>
        <v/>
      </c>
      <c r="J155">
        <f>IF('All Programs'!$H155="","",'All Programs'!$H155)</f>
        <v/>
      </c>
      <c r="K155">
        <f>IF('All Programs'!$F155="","",'All Programs'!$F155)</f>
        <v/>
      </c>
      <c r="L155">
        <f>IF('All Programs'!$AB155="","",'All Programs'!$AB155)</f>
        <v/>
      </c>
      <c r="M155">
        <f>IF('All Programs'!$Y155="","",'All Programs'!$Y155)</f>
        <v/>
      </c>
      <c r="N155">
        <f>IF('All Programs'!$AQ155="","",'All Programs'!$AQ155)</f>
        <v/>
      </c>
    </row>
    <row r="156">
      <c r="A156">
        <f>IF(AND(OR('Find My Programs'!$C$5="Any",AND('Find My Programs'!$C$5="Veteran",'All Programs'!$O156&lt;&gt;"No"),AND('Find My Programs'!$C$5="Active duty / transitioning",'All Programs'!$N156&lt;&gt;"No"),AND('Find My Programs'!$C$5="Spouse / family / caregiver",'All Programs'!$P156&lt;&gt;"No")),OR('Find My Programs'!$C$6&lt;&gt;"No",'All Programs'!$J156&lt;&gt;"Yes"),OR('Find My Programs'!$C$7&lt;&gt;"No",'All Programs'!$K156&lt;&gt;"Yes"),OR('Find My Programs'!$C$8&lt;&gt;"No",'All Programs'!$L156&lt;&gt;"Yes"),OR('All Programs'!$M156="Yes",'All Programs'!$M156="Check",AND('Find My Programs'!$C$6&lt;&gt;"No",'All Programs'!$J156&lt;&gt;"No"),AND('Find My Programs'!$C$7&lt;&gt;"No",'All Programs'!$K156&lt;&gt;"No"),AND('Find My Programs'!$C$8&lt;&gt;"No",'All Programs'!$L156&lt;&gt;"No"),'Find My Programs'!$C$16="Yes"),OR('Find My Programs'!$C$9&lt;&gt;"No",'All Programs'!$R156&lt;&gt;"Yes"),OR('Find My Programs'!$C$10="Any",'All Programs'!$T156="Any",'All Programs'!$T156="Check",ISNUMBER(SEARCH('Find My Programs'!$C$10,'All Programs'!$T156))),OR('Find My Programs'!$C$11&lt;&gt;"No",'All Programs'!$U156&lt;&gt;"Yes"),OR('Find My Programs'!$C$12="Any",ISNUMBER(SEARCH("; "&amp;'Find My Programs'!$C$12&amp;";","; "&amp;'All Programs'!$C156&amp;";"))),OR('Find My Programs'!$C$13="Any",'All Programs'!$W156='Find My Programs'!$C$13,'All Programs'!$W156="Hybrid",'All Programs'!$W156="Check"),OR('Find My Programs'!$C$14="Yes",'All Programs'!$S156&lt;&gt;"Yes"),OR('Find My Programs'!$C$15="Yes",'All Programs'!$G156&lt;&gt;"Closed")),1,0)</f>
        <v/>
      </c>
      <c r="B156">
        <f>IF(A156=1,IF('All Programs'!$B156="Support &amp; wellbeing",IF('All Programs'!$A156="Veterans Crisis Line",500000,0),1000000)+IF('All Programs'!$M156="Yes",200000,IF('All Programs'!$M156="No",0,100000))+N('All Programs'!$D156)*10000+IF('All Programs'!$Y156="Yes",0,500)+(500-ROW()),"")</f>
        <v/>
      </c>
      <c r="C156">
        <f>IF('All Programs'!$A156="","",'All Programs'!$A156)</f>
        <v/>
      </c>
      <c r="D156">
        <f>IF('All Programs'!$B156="","",'All Programs'!$B156)</f>
        <v/>
      </c>
      <c r="E156">
        <f>IF('All Programs'!$D156="","",'All Programs'!$D156)</f>
        <v/>
      </c>
      <c r="F156">
        <f>IF('All Programs'!$X156="","",'All Programs'!$X156)</f>
        <v/>
      </c>
      <c r="G156">
        <f>IF('All Programs'!$W156="","",'All Programs'!$W156)</f>
        <v/>
      </c>
      <c r="H156">
        <f>IF('All Programs'!$T156="","",'All Programs'!$T156)</f>
        <v/>
      </c>
      <c r="I156">
        <f>IF('All Programs'!$G156="","",'All Programs'!$G156)</f>
        <v/>
      </c>
      <c r="J156">
        <f>IF('All Programs'!$H156="","",'All Programs'!$H156)</f>
        <v/>
      </c>
      <c r="K156">
        <f>IF('All Programs'!$F156="","",'All Programs'!$F156)</f>
        <v/>
      </c>
      <c r="L156">
        <f>IF('All Programs'!$AB156="","",'All Programs'!$AB156)</f>
        <v/>
      </c>
      <c r="M156">
        <f>IF('All Programs'!$Y156="","",'All Programs'!$Y156)</f>
        <v/>
      </c>
      <c r="N156">
        <f>IF('All Programs'!$AQ156="","",'All Programs'!$AQ156)</f>
        <v/>
      </c>
    </row>
    <row r="157">
      <c r="A157">
        <f>IF(AND(OR('Find My Programs'!$C$5="Any",AND('Find My Programs'!$C$5="Veteran",'All Programs'!$O157&lt;&gt;"No"),AND('Find My Programs'!$C$5="Active duty / transitioning",'All Programs'!$N157&lt;&gt;"No"),AND('Find My Programs'!$C$5="Spouse / family / caregiver",'All Programs'!$P157&lt;&gt;"No")),OR('Find My Programs'!$C$6&lt;&gt;"No",'All Programs'!$J157&lt;&gt;"Yes"),OR('Find My Programs'!$C$7&lt;&gt;"No",'All Programs'!$K157&lt;&gt;"Yes"),OR('Find My Programs'!$C$8&lt;&gt;"No",'All Programs'!$L157&lt;&gt;"Yes"),OR('All Programs'!$M157="Yes",'All Programs'!$M157="Check",AND('Find My Programs'!$C$6&lt;&gt;"No",'All Programs'!$J157&lt;&gt;"No"),AND('Find My Programs'!$C$7&lt;&gt;"No",'All Programs'!$K157&lt;&gt;"No"),AND('Find My Programs'!$C$8&lt;&gt;"No",'All Programs'!$L157&lt;&gt;"No"),'Find My Programs'!$C$16="Yes"),OR('Find My Programs'!$C$9&lt;&gt;"No",'All Programs'!$R157&lt;&gt;"Yes"),OR('Find My Programs'!$C$10="Any",'All Programs'!$T157="Any",'All Programs'!$T157="Check",ISNUMBER(SEARCH('Find My Programs'!$C$10,'All Programs'!$T157))),OR('Find My Programs'!$C$11&lt;&gt;"No",'All Programs'!$U157&lt;&gt;"Yes"),OR('Find My Programs'!$C$12="Any",ISNUMBER(SEARCH("; "&amp;'Find My Programs'!$C$12&amp;";","; "&amp;'All Programs'!$C157&amp;";"))),OR('Find My Programs'!$C$13="Any",'All Programs'!$W157='Find My Programs'!$C$13,'All Programs'!$W157="Hybrid",'All Programs'!$W157="Check"),OR('Find My Programs'!$C$14="Yes",'All Programs'!$S157&lt;&gt;"Yes"),OR('Find My Programs'!$C$15="Yes",'All Programs'!$G157&lt;&gt;"Closed")),1,0)</f>
        <v/>
      </c>
      <c r="B157">
        <f>IF(A157=1,IF('All Programs'!$B157="Support &amp; wellbeing",IF('All Programs'!$A157="Veterans Crisis Line",500000,0),1000000)+IF('All Programs'!$M157="Yes",200000,IF('All Programs'!$M157="No",0,100000))+N('All Programs'!$D157)*10000+IF('All Programs'!$Y157="Yes",0,500)+(500-ROW()),"")</f>
        <v/>
      </c>
      <c r="C157">
        <f>IF('All Programs'!$A157="","",'All Programs'!$A157)</f>
        <v/>
      </c>
      <c r="D157">
        <f>IF('All Programs'!$B157="","",'All Programs'!$B157)</f>
        <v/>
      </c>
      <c r="E157">
        <f>IF('All Programs'!$D157="","",'All Programs'!$D157)</f>
        <v/>
      </c>
      <c r="F157">
        <f>IF('All Programs'!$X157="","",'All Programs'!$X157)</f>
        <v/>
      </c>
      <c r="G157">
        <f>IF('All Programs'!$W157="","",'All Programs'!$W157)</f>
        <v/>
      </c>
      <c r="H157">
        <f>IF('All Programs'!$T157="","",'All Programs'!$T157)</f>
        <v/>
      </c>
      <c r="I157">
        <f>IF('All Programs'!$G157="","",'All Programs'!$G157)</f>
        <v/>
      </c>
      <c r="J157">
        <f>IF('All Programs'!$H157="","",'All Programs'!$H157)</f>
        <v/>
      </c>
      <c r="K157">
        <f>IF('All Programs'!$F157="","",'All Programs'!$F157)</f>
        <v/>
      </c>
      <c r="L157">
        <f>IF('All Programs'!$AB157="","",'All Programs'!$AB157)</f>
        <v/>
      </c>
      <c r="M157">
        <f>IF('All Programs'!$Y157="","",'All Programs'!$Y157)</f>
        <v/>
      </c>
      <c r="N157">
        <f>IF('All Programs'!$AQ157="","",'All Programs'!$AQ157)</f>
        <v/>
      </c>
    </row>
    <row r="158">
      <c r="A158">
        <f>IF(AND(OR('Find My Programs'!$C$5="Any",AND('Find My Programs'!$C$5="Veteran",'All Programs'!$O158&lt;&gt;"No"),AND('Find My Programs'!$C$5="Active duty / transitioning",'All Programs'!$N158&lt;&gt;"No"),AND('Find My Programs'!$C$5="Spouse / family / caregiver",'All Programs'!$P158&lt;&gt;"No")),OR('Find My Programs'!$C$6&lt;&gt;"No",'All Programs'!$J158&lt;&gt;"Yes"),OR('Find My Programs'!$C$7&lt;&gt;"No",'All Programs'!$K158&lt;&gt;"Yes"),OR('Find My Programs'!$C$8&lt;&gt;"No",'All Programs'!$L158&lt;&gt;"Yes"),OR('All Programs'!$M158="Yes",'All Programs'!$M158="Check",AND('Find My Programs'!$C$6&lt;&gt;"No",'All Programs'!$J158&lt;&gt;"No"),AND('Find My Programs'!$C$7&lt;&gt;"No",'All Programs'!$K158&lt;&gt;"No"),AND('Find My Programs'!$C$8&lt;&gt;"No",'All Programs'!$L158&lt;&gt;"No"),'Find My Programs'!$C$16="Yes"),OR('Find My Programs'!$C$9&lt;&gt;"No",'All Programs'!$R158&lt;&gt;"Yes"),OR('Find My Programs'!$C$10="Any",'All Programs'!$T158="Any",'All Programs'!$T158="Check",ISNUMBER(SEARCH('Find My Programs'!$C$10,'All Programs'!$T158))),OR('Find My Programs'!$C$11&lt;&gt;"No",'All Programs'!$U158&lt;&gt;"Yes"),OR('Find My Programs'!$C$12="Any",ISNUMBER(SEARCH("; "&amp;'Find My Programs'!$C$12&amp;";","; "&amp;'All Programs'!$C158&amp;";"))),OR('Find My Programs'!$C$13="Any",'All Programs'!$W158='Find My Programs'!$C$13,'All Programs'!$W158="Hybrid",'All Programs'!$W158="Check"),OR('Find My Programs'!$C$14="Yes",'All Programs'!$S158&lt;&gt;"Yes"),OR('Find My Programs'!$C$15="Yes",'All Programs'!$G158&lt;&gt;"Closed")),1,0)</f>
        <v/>
      </c>
      <c r="B158">
        <f>IF(A158=1,IF('All Programs'!$B158="Support &amp; wellbeing",IF('All Programs'!$A158="Veterans Crisis Line",500000,0),1000000)+IF('All Programs'!$M158="Yes",200000,IF('All Programs'!$M158="No",0,100000))+N('All Programs'!$D158)*10000+IF('All Programs'!$Y158="Yes",0,500)+(500-ROW()),"")</f>
        <v/>
      </c>
      <c r="C158">
        <f>IF('All Programs'!$A158="","",'All Programs'!$A158)</f>
        <v/>
      </c>
      <c r="D158">
        <f>IF('All Programs'!$B158="","",'All Programs'!$B158)</f>
        <v/>
      </c>
      <c r="E158">
        <f>IF('All Programs'!$D158="","",'All Programs'!$D158)</f>
        <v/>
      </c>
      <c r="F158">
        <f>IF('All Programs'!$X158="","",'All Programs'!$X158)</f>
        <v/>
      </c>
      <c r="G158">
        <f>IF('All Programs'!$W158="","",'All Programs'!$W158)</f>
        <v/>
      </c>
      <c r="H158">
        <f>IF('All Programs'!$T158="","",'All Programs'!$T158)</f>
        <v/>
      </c>
      <c r="I158">
        <f>IF('All Programs'!$G158="","",'All Programs'!$G158)</f>
        <v/>
      </c>
      <c r="J158">
        <f>IF('All Programs'!$H158="","",'All Programs'!$H158)</f>
        <v/>
      </c>
      <c r="K158">
        <f>IF('All Programs'!$F158="","",'All Programs'!$F158)</f>
        <v/>
      </c>
      <c r="L158">
        <f>IF('All Programs'!$AB158="","",'All Programs'!$AB158)</f>
        <v/>
      </c>
      <c r="M158">
        <f>IF('All Programs'!$Y158="","",'All Programs'!$Y158)</f>
        <v/>
      </c>
      <c r="N158">
        <f>IF('All Programs'!$AQ158="","",'All Programs'!$AQ158)</f>
        <v/>
      </c>
    </row>
    <row r="159">
      <c r="A159">
        <f>IF(AND(OR('Find My Programs'!$C$5="Any",AND('Find My Programs'!$C$5="Veteran",'All Programs'!$O159&lt;&gt;"No"),AND('Find My Programs'!$C$5="Active duty / transitioning",'All Programs'!$N159&lt;&gt;"No"),AND('Find My Programs'!$C$5="Spouse / family / caregiver",'All Programs'!$P159&lt;&gt;"No")),OR('Find My Programs'!$C$6&lt;&gt;"No",'All Programs'!$J159&lt;&gt;"Yes"),OR('Find My Programs'!$C$7&lt;&gt;"No",'All Programs'!$K159&lt;&gt;"Yes"),OR('Find My Programs'!$C$8&lt;&gt;"No",'All Programs'!$L159&lt;&gt;"Yes"),OR('All Programs'!$M159="Yes",'All Programs'!$M159="Check",AND('Find My Programs'!$C$6&lt;&gt;"No",'All Programs'!$J159&lt;&gt;"No"),AND('Find My Programs'!$C$7&lt;&gt;"No",'All Programs'!$K159&lt;&gt;"No"),AND('Find My Programs'!$C$8&lt;&gt;"No",'All Programs'!$L159&lt;&gt;"No"),'Find My Programs'!$C$16="Yes"),OR('Find My Programs'!$C$9&lt;&gt;"No",'All Programs'!$R159&lt;&gt;"Yes"),OR('Find My Programs'!$C$10="Any",'All Programs'!$T159="Any",'All Programs'!$T159="Check",ISNUMBER(SEARCH('Find My Programs'!$C$10,'All Programs'!$T159))),OR('Find My Programs'!$C$11&lt;&gt;"No",'All Programs'!$U159&lt;&gt;"Yes"),OR('Find My Programs'!$C$12="Any",ISNUMBER(SEARCH("; "&amp;'Find My Programs'!$C$12&amp;";","; "&amp;'All Programs'!$C159&amp;";"))),OR('Find My Programs'!$C$13="Any",'All Programs'!$W159='Find My Programs'!$C$13,'All Programs'!$W159="Hybrid",'All Programs'!$W159="Check"),OR('Find My Programs'!$C$14="Yes",'All Programs'!$S159&lt;&gt;"Yes"),OR('Find My Programs'!$C$15="Yes",'All Programs'!$G159&lt;&gt;"Closed")),1,0)</f>
        <v/>
      </c>
      <c r="B159">
        <f>IF(A159=1,IF('All Programs'!$B159="Support &amp; wellbeing",IF('All Programs'!$A159="Veterans Crisis Line",500000,0),1000000)+IF('All Programs'!$M159="Yes",200000,IF('All Programs'!$M159="No",0,100000))+N('All Programs'!$D159)*10000+IF('All Programs'!$Y159="Yes",0,500)+(500-ROW()),"")</f>
        <v/>
      </c>
      <c r="C159">
        <f>IF('All Programs'!$A159="","",'All Programs'!$A159)</f>
        <v/>
      </c>
      <c r="D159">
        <f>IF('All Programs'!$B159="","",'All Programs'!$B159)</f>
        <v/>
      </c>
      <c r="E159">
        <f>IF('All Programs'!$D159="","",'All Programs'!$D159)</f>
        <v/>
      </c>
      <c r="F159">
        <f>IF('All Programs'!$X159="","",'All Programs'!$X159)</f>
        <v/>
      </c>
      <c r="G159">
        <f>IF('All Programs'!$W159="","",'All Programs'!$W159)</f>
        <v/>
      </c>
      <c r="H159">
        <f>IF('All Programs'!$T159="","",'All Programs'!$T159)</f>
        <v/>
      </c>
      <c r="I159">
        <f>IF('All Programs'!$G159="","",'All Programs'!$G159)</f>
        <v/>
      </c>
      <c r="J159">
        <f>IF('All Programs'!$H159="","",'All Programs'!$H159)</f>
        <v/>
      </c>
      <c r="K159">
        <f>IF('All Programs'!$F159="","",'All Programs'!$F159)</f>
        <v/>
      </c>
      <c r="L159">
        <f>IF('All Programs'!$AB159="","",'All Programs'!$AB159)</f>
        <v/>
      </c>
      <c r="M159">
        <f>IF('All Programs'!$Y159="","",'All Programs'!$Y159)</f>
        <v/>
      </c>
      <c r="N159">
        <f>IF('All Programs'!$AQ159="","",'All Programs'!$AQ159)</f>
        <v/>
      </c>
    </row>
    <row r="160">
      <c r="A160">
        <f>IF(AND(OR('Find My Programs'!$C$5="Any",AND('Find My Programs'!$C$5="Veteran",'All Programs'!$O160&lt;&gt;"No"),AND('Find My Programs'!$C$5="Active duty / transitioning",'All Programs'!$N160&lt;&gt;"No"),AND('Find My Programs'!$C$5="Spouse / family / caregiver",'All Programs'!$P160&lt;&gt;"No")),OR('Find My Programs'!$C$6&lt;&gt;"No",'All Programs'!$J160&lt;&gt;"Yes"),OR('Find My Programs'!$C$7&lt;&gt;"No",'All Programs'!$K160&lt;&gt;"Yes"),OR('Find My Programs'!$C$8&lt;&gt;"No",'All Programs'!$L160&lt;&gt;"Yes"),OR('All Programs'!$M160="Yes",'All Programs'!$M160="Check",AND('Find My Programs'!$C$6&lt;&gt;"No",'All Programs'!$J160&lt;&gt;"No"),AND('Find My Programs'!$C$7&lt;&gt;"No",'All Programs'!$K160&lt;&gt;"No"),AND('Find My Programs'!$C$8&lt;&gt;"No",'All Programs'!$L160&lt;&gt;"No"),'Find My Programs'!$C$16="Yes"),OR('Find My Programs'!$C$9&lt;&gt;"No",'All Programs'!$R160&lt;&gt;"Yes"),OR('Find My Programs'!$C$10="Any",'All Programs'!$T160="Any",'All Programs'!$T160="Check",ISNUMBER(SEARCH('Find My Programs'!$C$10,'All Programs'!$T160))),OR('Find My Programs'!$C$11&lt;&gt;"No",'All Programs'!$U160&lt;&gt;"Yes"),OR('Find My Programs'!$C$12="Any",ISNUMBER(SEARCH("; "&amp;'Find My Programs'!$C$12&amp;";","; "&amp;'All Programs'!$C160&amp;";"))),OR('Find My Programs'!$C$13="Any",'All Programs'!$W160='Find My Programs'!$C$13,'All Programs'!$W160="Hybrid",'All Programs'!$W160="Check"),OR('Find My Programs'!$C$14="Yes",'All Programs'!$S160&lt;&gt;"Yes"),OR('Find My Programs'!$C$15="Yes",'All Programs'!$G160&lt;&gt;"Closed")),1,0)</f>
        <v/>
      </c>
      <c r="B160">
        <f>IF(A160=1,IF('All Programs'!$B160="Support &amp; wellbeing",IF('All Programs'!$A160="Veterans Crisis Line",500000,0),1000000)+IF('All Programs'!$M160="Yes",200000,IF('All Programs'!$M160="No",0,100000))+N('All Programs'!$D160)*10000+IF('All Programs'!$Y160="Yes",0,500)+(500-ROW()),"")</f>
        <v/>
      </c>
      <c r="C160">
        <f>IF('All Programs'!$A160="","",'All Programs'!$A160)</f>
        <v/>
      </c>
      <c r="D160">
        <f>IF('All Programs'!$B160="","",'All Programs'!$B160)</f>
        <v/>
      </c>
      <c r="E160">
        <f>IF('All Programs'!$D160="","",'All Programs'!$D160)</f>
        <v/>
      </c>
      <c r="F160">
        <f>IF('All Programs'!$X160="","",'All Programs'!$X160)</f>
        <v/>
      </c>
      <c r="G160">
        <f>IF('All Programs'!$W160="","",'All Programs'!$W160)</f>
        <v/>
      </c>
      <c r="H160">
        <f>IF('All Programs'!$T160="","",'All Programs'!$T160)</f>
        <v/>
      </c>
      <c r="I160">
        <f>IF('All Programs'!$G160="","",'All Programs'!$G160)</f>
        <v/>
      </c>
      <c r="J160">
        <f>IF('All Programs'!$H160="","",'All Programs'!$H160)</f>
        <v/>
      </c>
      <c r="K160">
        <f>IF('All Programs'!$F160="","",'All Programs'!$F160)</f>
        <v/>
      </c>
      <c r="L160">
        <f>IF('All Programs'!$AB160="","",'All Programs'!$AB160)</f>
        <v/>
      </c>
      <c r="M160">
        <f>IF('All Programs'!$Y160="","",'All Programs'!$Y160)</f>
        <v/>
      </c>
      <c r="N160">
        <f>IF('All Programs'!$AQ160="","",'All Programs'!$AQ160)</f>
        <v/>
      </c>
    </row>
    <row r="161">
      <c r="A161">
        <f>IF(AND(OR('Find My Programs'!$C$5="Any",AND('Find My Programs'!$C$5="Veteran",'All Programs'!$O161&lt;&gt;"No"),AND('Find My Programs'!$C$5="Active duty / transitioning",'All Programs'!$N161&lt;&gt;"No"),AND('Find My Programs'!$C$5="Spouse / family / caregiver",'All Programs'!$P161&lt;&gt;"No")),OR('Find My Programs'!$C$6&lt;&gt;"No",'All Programs'!$J161&lt;&gt;"Yes"),OR('Find My Programs'!$C$7&lt;&gt;"No",'All Programs'!$K161&lt;&gt;"Yes"),OR('Find My Programs'!$C$8&lt;&gt;"No",'All Programs'!$L161&lt;&gt;"Yes"),OR('All Programs'!$M161="Yes",'All Programs'!$M161="Check",AND('Find My Programs'!$C$6&lt;&gt;"No",'All Programs'!$J161&lt;&gt;"No"),AND('Find My Programs'!$C$7&lt;&gt;"No",'All Programs'!$K161&lt;&gt;"No"),AND('Find My Programs'!$C$8&lt;&gt;"No",'All Programs'!$L161&lt;&gt;"No"),'Find My Programs'!$C$16="Yes"),OR('Find My Programs'!$C$9&lt;&gt;"No",'All Programs'!$R161&lt;&gt;"Yes"),OR('Find My Programs'!$C$10="Any",'All Programs'!$T161="Any",'All Programs'!$T161="Check",ISNUMBER(SEARCH('Find My Programs'!$C$10,'All Programs'!$T161))),OR('Find My Programs'!$C$11&lt;&gt;"No",'All Programs'!$U161&lt;&gt;"Yes"),OR('Find My Programs'!$C$12="Any",ISNUMBER(SEARCH("; "&amp;'Find My Programs'!$C$12&amp;";","; "&amp;'All Programs'!$C161&amp;";"))),OR('Find My Programs'!$C$13="Any",'All Programs'!$W161='Find My Programs'!$C$13,'All Programs'!$W161="Hybrid",'All Programs'!$W161="Check"),OR('Find My Programs'!$C$14="Yes",'All Programs'!$S161&lt;&gt;"Yes"),OR('Find My Programs'!$C$15="Yes",'All Programs'!$G161&lt;&gt;"Closed")),1,0)</f>
        <v/>
      </c>
      <c r="B161">
        <f>IF(A161=1,IF('All Programs'!$B161="Support &amp; wellbeing",IF('All Programs'!$A161="Veterans Crisis Line",500000,0),1000000)+IF('All Programs'!$M161="Yes",200000,IF('All Programs'!$M161="No",0,100000))+N('All Programs'!$D161)*10000+IF('All Programs'!$Y161="Yes",0,500)+(500-ROW()),"")</f>
        <v/>
      </c>
      <c r="C161">
        <f>IF('All Programs'!$A161="","",'All Programs'!$A161)</f>
        <v/>
      </c>
      <c r="D161">
        <f>IF('All Programs'!$B161="","",'All Programs'!$B161)</f>
        <v/>
      </c>
      <c r="E161">
        <f>IF('All Programs'!$D161="","",'All Programs'!$D161)</f>
        <v/>
      </c>
      <c r="F161">
        <f>IF('All Programs'!$X161="","",'All Programs'!$X161)</f>
        <v/>
      </c>
      <c r="G161">
        <f>IF('All Programs'!$W161="","",'All Programs'!$W161)</f>
        <v/>
      </c>
      <c r="H161">
        <f>IF('All Programs'!$T161="","",'All Programs'!$T161)</f>
        <v/>
      </c>
      <c r="I161">
        <f>IF('All Programs'!$G161="","",'All Programs'!$G161)</f>
        <v/>
      </c>
      <c r="J161">
        <f>IF('All Programs'!$H161="","",'All Programs'!$H161)</f>
        <v/>
      </c>
      <c r="K161">
        <f>IF('All Programs'!$F161="","",'All Programs'!$F161)</f>
        <v/>
      </c>
      <c r="L161">
        <f>IF('All Programs'!$AB161="","",'All Programs'!$AB161)</f>
        <v/>
      </c>
      <c r="M161">
        <f>IF('All Programs'!$Y161="","",'All Programs'!$Y161)</f>
        <v/>
      </c>
      <c r="N161">
        <f>IF('All Programs'!$AQ161="","",'All Programs'!$AQ161)</f>
        <v/>
      </c>
    </row>
    <row r="162">
      <c r="A162">
        <f>IF(AND(OR('Find My Programs'!$C$5="Any",AND('Find My Programs'!$C$5="Veteran",'All Programs'!$O162&lt;&gt;"No"),AND('Find My Programs'!$C$5="Active duty / transitioning",'All Programs'!$N162&lt;&gt;"No"),AND('Find My Programs'!$C$5="Spouse / family / caregiver",'All Programs'!$P162&lt;&gt;"No")),OR('Find My Programs'!$C$6&lt;&gt;"No",'All Programs'!$J162&lt;&gt;"Yes"),OR('Find My Programs'!$C$7&lt;&gt;"No",'All Programs'!$K162&lt;&gt;"Yes"),OR('Find My Programs'!$C$8&lt;&gt;"No",'All Programs'!$L162&lt;&gt;"Yes"),OR('All Programs'!$M162="Yes",'All Programs'!$M162="Check",AND('Find My Programs'!$C$6&lt;&gt;"No",'All Programs'!$J162&lt;&gt;"No"),AND('Find My Programs'!$C$7&lt;&gt;"No",'All Programs'!$K162&lt;&gt;"No"),AND('Find My Programs'!$C$8&lt;&gt;"No",'All Programs'!$L162&lt;&gt;"No"),'Find My Programs'!$C$16="Yes"),OR('Find My Programs'!$C$9&lt;&gt;"No",'All Programs'!$R162&lt;&gt;"Yes"),OR('Find My Programs'!$C$10="Any",'All Programs'!$T162="Any",'All Programs'!$T162="Check",ISNUMBER(SEARCH('Find My Programs'!$C$10,'All Programs'!$T162))),OR('Find My Programs'!$C$11&lt;&gt;"No",'All Programs'!$U162&lt;&gt;"Yes"),OR('Find My Programs'!$C$12="Any",ISNUMBER(SEARCH("; "&amp;'Find My Programs'!$C$12&amp;";","; "&amp;'All Programs'!$C162&amp;";"))),OR('Find My Programs'!$C$13="Any",'All Programs'!$W162='Find My Programs'!$C$13,'All Programs'!$W162="Hybrid",'All Programs'!$W162="Check"),OR('Find My Programs'!$C$14="Yes",'All Programs'!$S162&lt;&gt;"Yes"),OR('Find My Programs'!$C$15="Yes",'All Programs'!$G162&lt;&gt;"Closed")),1,0)</f>
        <v/>
      </c>
      <c r="B162">
        <f>IF(A162=1,IF('All Programs'!$B162="Support &amp; wellbeing",IF('All Programs'!$A162="Veterans Crisis Line",500000,0),1000000)+IF('All Programs'!$M162="Yes",200000,IF('All Programs'!$M162="No",0,100000))+N('All Programs'!$D162)*10000+IF('All Programs'!$Y162="Yes",0,500)+(500-ROW()),"")</f>
        <v/>
      </c>
      <c r="C162">
        <f>IF('All Programs'!$A162="","",'All Programs'!$A162)</f>
        <v/>
      </c>
      <c r="D162">
        <f>IF('All Programs'!$B162="","",'All Programs'!$B162)</f>
        <v/>
      </c>
      <c r="E162">
        <f>IF('All Programs'!$D162="","",'All Programs'!$D162)</f>
        <v/>
      </c>
      <c r="F162">
        <f>IF('All Programs'!$X162="","",'All Programs'!$X162)</f>
        <v/>
      </c>
      <c r="G162">
        <f>IF('All Programs'!$W162="","",'All Programs'!$W162)</f>
        <v/>
      </c>
      <c r="H162">
        <f>IF('All Programs'!$T162="","",'All Programs'!$T162)</f>
        <v/>
      </c>
      <c r="I162">
        <f>IF('All Programs'!$G162="","",'All Programs'!$G162)</f>
        <v/>
      </c>
      <c r="J162">
        <f>IF('All Programs'!$H162="","",'All Programs'!$H162)</f>
        <v/>
      </c>
      <c r="K162">
        <f>IF('All Programs'!$F162="","",'All Programs'!$F162)</f>
        <v/>
      </c>
      <c r="L162">
        <f>IF('All Programs'!$AB162="","",'All Programs'!$AB162)</f>
        <v/>
      </c>
      <c r="M162">
        <f>IF('All Programs'!$Y162="","",'All Programs'!$Y162)</f>
        <v/>
      </c>
      <c r="N162">
        <f>IF('All Programs'!$AQ162="","",'All Programs'!$AQ162)</f>
        <v/>
      </c>
    </row>
    <row r="163">
      <c r="A163">
        <f>IF(AND(OR('Find My Programs'!$C$5="Any",AND('Find My Programs'!$C$5="Veteran",'All Programs'!$O163&lt;&gt;"No"),AND('Find My Programs'!$C$5="Active duty / transitioning",'All Programs'!$N163&lt;&gt;"No"),AND('Find My Programs'!$C$5="Spouse / family / caregiver",'All Programs'!$P163&lt;&gt;"No")),OR('Find My Programs'!$C$6&lt;&gt;"No",'All Programs'!$J163&lt;&gt;"Yes"),OR('Find My Programs'!$C$7&lt;&gt;"No",'All Programs'!$K163&lt;&gt;"Yes"),OR('Find My Programs'!$C$8&lt;&gt;"No",'All Programs'!$L163&lt;&gt;"Yes"),OR('All Programs'!$M163="Yes",'All Programs'!$M163="Check",AND('Find My Programs'!$C$6&lt;&gt;"No",'All Programs'!$J163&lt;&gt;"No"),AND('Find My Programs'!$C$7&lt;&gt;"No",'All Programs'!$K163&lt;&gt;"No"),AND('Find My Programs'!$C$8&lt;&gt;"No",'All Programs'!$L163&lt;&gt;"No"),'Find My Programs'!$C$16="Yes"),OR('Find My Programs'!$C$9&lt;&gt;"No",'All Programs'!$R163&lt;&gt;"Yes"),OR('Find My Programs'!$C$10="Any",'All Programs'!$T163="Any",'All Programs'!$T163="Check",ISNUMBER(SEARCH('Find My Programs'!$C$10,'All Programs'!$T163))),OR('Find My Programs'!$C$11&lt;&gt;"No",'All Programs'!$U163&lt;&gt;"Yes"),OR('Find My Programs'!$C$12="Any",ISNUMBER(SEARCH("; "&amp;'Find My Programs'!$C$12&amp;";","; "&amp;'All Programs'!$C163&amp;";"))),OR('Find My Programs'!$C$13="Any",'All Programs'!$W163='Find My Programs'!$C$13,'All Programs'!$W163="Hybrid",'All Programs'!$W163="Check"),OR('Find My Programs'!$C$14="Yes",'All Programs'!$S163&lt;&gt;"Yes"),OR('Find My Programs'!$C$15="Yes",'All Programs'!$G163&lt;&gt;"Closed")),1,0)</f>
        <v/>
      </c>
      <c r="B163">
        <f>IF(A163=1,IF('All Programs'!$B163="Support &amp; wellbeing",IF('All Programs'!$A163="Veterans Crisis Line",500000,0),1000000)+IF('All Programs'!$M163="Yes",200000,IF('All Programs'!$M163="No",0,100000))+N('All Programs'!$D163)*10000+IF('All Programs'!$Y163="Yes",0,500)+(500-ROW()),"")</f>
        <v/>
      </c>
      <c r="C163">
        <f>IF('All Programs'!$A163="","",'All Programs'!$A163)</f>
        <v/>
      </c>
      <c r="D163">
        <f>IF('All Programs'!$B163="","",'All Programs'!$B163)</f>
        <v/>
      </c>
      <c r="E163">
        <f>IF('All Programs'!$D163="","",'All Programs'!$D163)</f>
        <v/>
      </c>
      <c r="F163">
        <f>IF('All Programs'!$X163="","",'All Programs'!$X163)</f>
        <v/>
      </c>
      <c r="G163">
        <f>IF('All Programs'!$W163="","",'All Programs'!$W163)</f>
        <v/>
      </c>
      <c r="H163">
        <f>IF('All Programs'!$T163="","",'All Programs'!$T163)</f>
        <v/>
      </c>
      <c r="I163">
        <f>IF('All Programs'!$G163="","",'All Programs'!$G163)</f>
        <v/>
      </c>
      <c r="J163">
        <f>IF('All Programs'!$H163="","",'All Programs'!$H163)</f>
        <v/>
      </c>
      <c r="K163">
        <f>IF('All Programs'!$F163="","",'All Programs'!$F163)</f>
        <v/>
      </c>
      <c r="L163">
        <f>IF('All Programs'!$AB163="","",'All Programs'!$AB163)</f>
        <v/>
      </c>
      <c r="M163">
        <f>IF('All Programs'!$Y163="","",'All Programs'!$Y163)</f>
        <v/>
      </c>
      <c r="N163">
        <f>IF('All Programs'!$AQ163="","",'All Programs'!$AQ163)</f>
        <v/>
      </c>
    </row>
    <row r="164">
      <c r="A164">
        <f>IF(AND(OR('Find My Programs'!$C$5="Any",AND('Find My Programs'!$C$5="Veteran",'All Programs'!$O164&lt;&gt;"No"),AND('Find My Programs'!$C$5="Active duty / transitioning",'All Programs'!$N164&lt;&gt;"No"),AND('Find My Programs'!$C$5="Spouse / family / caregiver",'All Programs'!$P164&lt;&gt;"No")),OR('Find My Programs'!$C$6&lt;&gt;"No",'All Programs'!$J164&lt;&gt;"Yes"),OR('Find My Programs'!$C$7&lt;&gt;"No",'All Programs'!$K164&lt;&gt;"Yes"),OR('Find My Programs'!$C$8&lt;&gt;"No",'All Programs'!$L164&lt;&gt;"Yes"),OR('All Programs'!$M164="Yes",'All Programs'!$M164="Check",AND('Find My Programs'!$C$6&lt;&gt;"No",'All Programs'!$J164&lt;&gt;"No"),AND('Find My Programs'!$C$7&lt;&gt;"No",'All Programs'!$K164&lt;&gt;"No"),AND('Find My Programs'!$C$8&lt;&gt;"No",'All Programs'!$L164&lt;&gt;"No"),'Find My Programs'!$C$16="Yes"),OR('Find My Programs'!$C$9&lt;&gt;"No",'All Programs'!$R164&lt;&gt;"Yes"),OR('Find My Programs'!$C$10="Any",'All Programs'!$T164="Any",'All Programs'!$T164="Check",ISNUMBER(SEARCH('Find My Programs'!$C$10,'All Programs'!$T164))),OR('Find My Programs'!$C$11&lt;&gt;"No",'All Programs'!$U164&lt;&gt;"Yes"),OR('Find My Programs'!$C$12="Any",ISNUMBER(SEARCH("; "&amp;'Find My Programs'!$C$12&amp;";","; "&amp;'All Programs'!$C164&amp;";"))),OR('Find My Programs'!$C$13="Any",'All Programs'!$W164='Find My Programs'!$C$13,'All Programs'!$W164="Hybrid",'All Programs'!$W164="Check"),OR('Find My Programs'!$C$14="Yes",'All Programs'!$S164&lt;&gt;"Yes"),OR('Find My Programs'!$C$15="Yes",'All Programs'!$G164&lt;&gt;"Closed")),1,0)</f>
        <v/>
      </c>
      <c r="B164">
        <f>IF(A164=1,IF('All Programs'!$B164="Support &amp; wellbeing",IF('All Programs'!$A164="Veterans Crisis Line",500000,0),1000000)+IF('All Programs'!$M164="Yes",200000,IF('All Programs'!$M164="No",0,100000))+N('All Programs'!$D164)*10000+IF('All Programs'!$Y164="Yes",0,500)+(500-ROW()),"")</f>
        <v/>
      </c>
      <c r="C164">
        <f>IF('All Programs'!$A164="","",'All Programs'!$A164)</f>
        <v/>
      </c>
      <c r="D164">
        <f>IF('All Programs'!$B164="","",'All Programs'!$B164)</f>
        <v/>
      </c>
      <c r="E164">
        <f>IF('All Programs'!$D164="","",'All Programs'!$D164)</f>
        <v/>
      </c>
      <c r="F164">
        <f>IF('All Programs'!$X164="","",'All Programs'!$X164)</f>
        <v/>
      </c>
      <c r="G164">
        <f>IF('All Programs'!$W164="","",'All Programs'!$W164)</f>
        <v/>
      </c>
      <c r="H164">
        <f>IF('All Programs'!$T164="","",'All Programs'!$T164)</f>
        <v/>
      </c>
      <c r="I164">
        <f>IF('All Programs'!$G164="","",'All Programs'!$G164)</f>
        <v/>
      </c>
      <c r="J164">
        <f>IF('All Programs'!$H164="","",'All Programs'!$H164)</f>
        <v/>
      </c>
      <c r="K164">
        <f>IF('All Programs'!$F164="","",'All Programs'!$F164)</f>
        <v/>
      </c>
      <c r="L164">
        <f>IF('All Programs'!$AB164="","",'All Programs'!$AB164)</f>
        <v/>
      </c>
      <c r="M164">
        <f>IF('All Programs'!$Y164="","",'All Programs'!$Y164)</f>
        <v/>
      </c>
      <c r="N164">
        <f>IF('All Programs'!$AQ164="","",'All Programs'!$AQ164)</f>
        <v/>
      </c>
    </row>
    <row r="165">
      <c r="A165">
        <f>IF(AND(OR('Find My Programs'!$C$5="Any",AND('Find My Programs'!$C$5="Veteran",'All Programs'!$O165&lt;&gt;"No"),AND('Find My Programs'!$C$5="Active duty / transitioning",'All Programs'!$N165&lt;&gt;"No"),AND('Find My Programs'!$C$5="Spouse / family / caregiver",'All Programs'!$P165&lt;&gt;"No")),OR('Find My Programs'!$C$6&lt;&gt;"No",'All Programs'!$J165&lt;&gt;"Yes"),OR('Find My Programs'!$C$7&lt;&gt;"No",'All Programs'!$K165&lt;&gt;"Yes"),OR('Find My Programs'!$C$8&lt;&gt;"No",'All Programs'!$L165&lt;&gt;"Yes"),OR('All Programs'!$M165="Yes",'All Programs'!$M165="Check",AND('Find My Programs'!$C$6&lt;&gt;"No",'All Programs'!$J165&lt;&gt;"No"),AND('Find My Programs'!$C$7&lt;&gt;"No",'All Programs'!$K165&lt;&gt;"No"),AND('Find My Programs'!$C$8&lt;&gt;"No",'All Programs'!$L165&lt;&gt;"No"),'Find My Programs'!$C$16="Yes"),OR('Find My Programs'!$C$9&lt;&gt;"No",'All Programs'!$R165&lt;&gt;"Yes"),OR('Find My Programs'!$C$10="Any",'All Programs'!$T165="Any",'All Programs'!$T165="Check",ISNUMBER(SEARCH('Find My Programs'!$C$10,'All Programs'!$T165))),OR('Find My Programs'!$C$11&lt;&gt;"No",'All Programs'!$U165&lt;&gt;"Yes"),OR('Find My Programs'!$C$12="Any",ISNUMBER(SEARCH("; "&amp;'Find My Programs'!$C$12&amp;";","; "&amp;'All Programs'!$C165&amp;";"))),OR('Find My Programs'!$C$13="Any",'All Programs'!$W165='Find My Programs'!$C$13,'All Programs'!$W165="Hybrid",'All Programs'!$W165="Check"),OR('Find My Programs'!$C$14="Yes",'All Programs'!$S165&lt;&gt;"Yes"),OR('Find My Programs'!$C$15="Yes",'All Programs'!$G165&lt;&gt;"Closed")),1,0)</f>
        <v/>
      </c>
      <c r="B165">
        <f>IF(A165=1,IF('All Programs'!$B165="Support &amp; wellbeing",IF('All Programs'!$A165="Veterans Crisis Line",500000,0),1000000)+IF('All Programs'!$M165="Yes",200000,IF('All Programs'!$M165="No",0,100000))+N('All Programs'!$D165)*10000+IF('All Programs'!$Y165="Yes",0,500)+(500-ROW()),"")</f>
        <v/>
      </c>
      <c r="C165">
        <f>IF('All Programs'!$A165="","",'All Programs'!$A165)</f>
        <v/>
      </c>
      <c r="D165">
        <f>IF('All Programs'!$B165="","",'All Programs'!$B165)</f>
        <v/>
      </c>
      <c r="E165">
        <f>IF('All Programs'!$D165="","",'All Programs'!$D165)</f>
        <v/>
      </c>
      <c r="F165">
        <f>IF('All Programs'!$X165="","",'All Programs'!$X165)</f>
        <v/>
      </c>
      <c r="G165">
        <f>IF('All Programs'!$W165="","",'All Programs'!$W165)</f>
        <v/>
      </c>
      <c r="H165">
        <f>IF('All Programs'!$T165="","",'All Programs'!$T165)</f>
        <v/>
      </c>
      <c r="I165">
        <f>IF('All Programs'!$G165="","",'All Programs'!$G165)</f>
        <v/>
      </c>
      <c r="J165">
        <f>IF('All Programs'!$H165="","",'All Programs'!$H165)</f>
        <v/>
      </c>
      <c r="K165">
        <f>IF('All Programs'!$F165="","",'All Programs'!$F165)</f>
        <v/>
      </c>
      <c r="L165">
        <f>IF('All Programs'!$AB165="","",'All Programs'!$AB165)</f>
        <v/>
      </c>
      <c r="M165">
        <f>IF('All Programs'!$Y165="","",'All Programs'!$Y165)</f>
        <v/>
      </c>
      <c r="N165">
        <f>IF('All Programs'!$AQ165="","",'All Programs'!$AQ165)</f>
        <v/>
      </c>
    </row>
    <row r="166">
      <c r="A166">
        <f>IF(AND(OR('Find My Programs'!$C$5="Any",AND('Find My Programs'!$C$5="Veteran",'All Programs'!$O166&lt;&gt;"No"),AND('Find My Programs'!$C$5="Active duty / transitioning",'All Programs'!$N166&lt;&gt;"No"),AND('Find My Programs'!$C$5="Spouse / family / caregiver",'All Programs'!$P166&lt;&gt;"No")),OR('Find My Programs'!$C$6&lt;&gt;"No",'All Programs'!$J166&lt;&gt;"Yes"),OR('Find My Programs'!$C$7&lt;&gt;"No",'All Programs'!$K166&lt;&gt;"Yes"),OR('Find My Programs'!$C$8&lt;&gt;"No",'All Programs'!$L166&lt;&gt;"Yes"),OR('All Programs'!$M166="Yes",'All Programs'!$M166="Check",AND('Find My Programs'!$C$6&lt;&gt;"No",'All Programs'!$J166&lt;&gt;"No"),AND('Find My Programs'!$C$7&lt;&gt;"No",'All Programs'!$K166&lt;&gt;"No"),AND('Find My Programs'!$C$8&lt;&gt;"No",'All Programs'!$L166&lt;&gt;"No"),'Find My Programs'!$C$16="Yes"),OR('Find My Programs'!$C$9&lt;&gt;"No",'All Programs'!$R166&lt;&gt;"Yes"),OR('Find My Programs'!$C$10="Any",'All Programs'!$T166="Any",'All Programs'!$T166="Check",ISNUMBER(SEARCH('Find My Programs'!$C$10,'All Programs'!$T166))),OR('Find My Programs'!$C$11&lt;&gt;"No",'All Programs'!$U166&lt;&gt;"Yes"),OR('Find My Programs'!$C$12="Any",ISNUMBER(SEARCH("; "&amp;'Find My Programs'!$C$12&amp;";","; "&amp;'All Programs'!$C166&amp;";"))),OR('Find My Programs'!$C$13="Any",'All Programs'!$W166='Find My Programs'!$C$13,'All Programs'!$W166="Hybrid",'All Programs'!$W166="Check"),OR('Find My Programs'!$C$14="Yes",'All Programs'!$S166&lt;&gt;"Yes"),OR('Find My Programs'!$C$15="Yes",'All Programs'!$G166&lt;&gt;"Closed")),1,0)</f>
        <v/>
      </c>
      <c r="B166">
        <f>IF(A166=1,IF('All Programs'!$B166="Support &amp; wellbeing",IF('All Programs'!$A166="Veterans Crisis Line",500000,0),1000000)+IF('All Programs'!$M166="Yes",200000,IF('All Programs'!$M166="No",0,100000))+N('All Programs'!$D166)*10000+IF('All Programs'!$Y166="Yes",0,500)+(500-ROW()),"")</f>
        <v/>
      </c>
      <c r="C166">
        <f>IF('All Programs'!$A166="","",'All Programs'!$A166)</f>
        <v/>
      </c>
      <c r="D166">
        <f>IF('All Programs'!$B166="","",'All Programs'!$B166)</f>
        <v/>
      </c>
      <c r="E166">
        <f>IF('All Programs'!$D166="","",'All Programs'!$D166)</f>
        <v/>
      </c>
      <c r="F166">
        <f>IF('All Programs'!$X166="","",'All Programs'!$X166)</f>
        <v/>
      </c>
      <c r="G166">
        <f>IF('All Programs'!$W166="","",'All Programs'!$W166)</f>
        <v/>
      </c>
      <c r="H166">
        <f>IF('All Programs'!$T166="","",'All Programs'!$T166)</f>
        <v/>
      </c>
      <c r="I166">
        <f>IF('All Programs'!$G166="","",'All Programs'!$G166)</f>
        <v/>
      </c>
      <c r="J166">
        <f>IF('All Programs'!$H166="","",'All Programs'!$H166)</f>
        <v/>
      </c>
      <c r="K166">
        <f>IF('All Programs'!$F166="","",'All Programs'!$F166)</f>
        <v/>
      </c>
      <c r="L166">
        <f>IF('All Programs'!$AB166="","",'All Programs'!$AB166)</f>
        <v/>
      </c>
      <c r="M166">
        <f>IF('All Programs'!$Y166="","",'All Programs'!$Y166)</f>
        <v/>
      </c>
      <c r="N166">
        <f>IF('All Programs'!$AQ166="","",'All Programs'!$AQ166)</f>
        <v/>
      </c>
    </row>
    <row r="167">
      <c r="A167">
        <f>IF(AND(OR('Find My Programs'!$C$5="Any",AND('Find My Programs'!$C$5="Veteran",'All Programs'!$O167&lt;&gt;"No"),AND('Find My Programs'!$C$5="Active duty / transitioning",'All Programs'!$N167&lt;&gt;"No"),AND('Find My Programs'!$C$5="Spouse / family / caregiver",'All Programs'!$P167&lt;&gt;"No")),OR('Find My Programs'!$C$6&lt;&gt;"No",'All Programs'!$J167&lt;&gt;"Yes"),OR('Find My Programs'!$C$7&lt;&gt;"No",'All Programs'!$K167&lt;&gt;"Yes"),OR('Find My Programs'!$C$8&lt;&gt;"No",'All Programs'!$L167&lt;&gt;"Yes"),OR('All Programs'!$M167="Yes",'All Programs'!$M167="Check",AND('Find My Programs'!$C$6&lt;&gt;"No",'All Programs'!$J167&lt;&gt;"No"),AND('Find My Programs'!$C$7&lt;&gt;"No",'All Programs'!$K167&lt;&gt;"No"),AND('Find My Programs'!$C$8&lt;&gt;"No",'All Programs'!$L167&lt;&gt;"No"),'Find My Programs'!$C$16="Yes"),OR('Find My Programs'!$C$9&lt;&gt;"No",'All Programs'!$R167&lt;&gt;"Yes"),OR('Find My Programs'!$C$10="Any",'All Programs'!$T167="Any",'All Programs'!$T167="Check",ISNUMBER(SEARCH('Find My Programs'!$C$10,'All Programs'!$T167))),OR('Find My Programs'!$C$11&lt;&gt;"No",'All Programs'!$U167&lt;&gt;"Yes"),OR('Find My Programs'!$C$12="Any",ISNUMBER(SEARCH("; "&amp;'Find My Programs'!$C$12&amp;";","; "&amp;'All Programs'!$C167&amp;";"))),OR('Find My Programs'!$C$13="Any",'All Programs'!$W167='Find My Programs'!$C$13,'All Programs'!$W167="Hybrid",'All Programs'!$W167="Check"),OR('Find My Programs'!$C$14="Yes",'All Programs'!$S167&lt;&gt;"Yes"),OR('Find My Programs'!$C$15="Yes",'All Programs'!$G167&lt;&gt;"Closed")),1,0)</f>
        <v/>
      </c>
      <c r="B167">
        <f>IF(A167=1,IF('All Programs'!$B167="Support &amp; wellbeing",IF('All Programs'!$A167="Veterans Crisis Line",500000,0),1000000)+IF('All Programs'!$M167="Yes",200000,IF('All Programs'!$M167="No",0,100000))+N('All Programs'!$D167)*10000+IF('All Programs'!$Y167="Yes",0,500)+(500-ROW()),"")</f>
        <v/>
      </c>
      <c r="C167">
        <f>IF('All Programs'!$A167="","",'All Programs'!$A167)</f>
        <v/>
      </c>
      <c r="D167">
        <f>IF('All Programs'!$B167="","",'All Programs'!$B167)</f>
        <v/>
      </c>
      <c r="E167">
        <f>IF('All Programs'!$D167="","",'All Programs'!$D167)</f>
        <v/>
      </c>
      <c r="F167">
        <f>IF('All Programs'!$X167="","",'All Programs'!$X167)</f>
        <v/>
      </c>
      <c r="G167">
        <f>IF('All Programs'!$W167="","",'All Programs'!$W167)</f>
        <v/>
      </c>
      <c r="H167">
        <f>IF('All Programs'!$T167="","",'All Programs'!$T167)</f>
        <v/>
      </c>
      <c r="I167">
        <f>IF('All Programs'!$G167="","",'All Programs'!$G167)</f>
        <v/>
      </c>
      <c r="J167">
        <f>IF('All Programs'!$H167="","",'All Programs'!$H167)</f>
        <v/>
      </c>
      <c r="K167">
        <f>IF('All Programs'!$F167="","",'All Programs'!$F167)</f>
        <v/>
      </c>
      <c r="L167">
        <f>IF('All Programs'!$AB167="","",'All Programs'!$AB167)</f>
        <v/>
      </c>
      <c r="M167">
        <f>IF('All Programs'!$Y167="","",'All Programs'!$Y167)</f>
        <v/>
      </c>
      <c r="N167">
        <f>IF('All Programs'!$AQ167="","",'All Programs'!$AQ167)</f>
        <v/>
      </c>
    </row>
    <row r="168">
      <c r="A168">
        <f>IF(AND(OR('Find My Programs'!$C$5="Any",AND('Find My Programs'!$C$5="Veteran",'All Programs'!$O168&lt;&gt;"No"),AND('Find My Programs'!$C$5="Active duty / transitioning",'All Programs'!$N168&lt;&gt;"No"),AND('Find My Programs'!$C$5="Spouse / family / caregiver",'All Programs'!$P168&lt;&gt;"No")),OR('Find My Programs'!$C$6&lt;&gt;"No",'All Programs'!$J168&lt;&gt;"Yes"),OR('Find My Programs'!$C$7&lt;&gt;"No",'All Programs'!$K168&lt;&gt;"Yes"),OR('Find My Programs'!$C$8&lt;&gt;"No",'All Programs'!$L168&lt;&gt;"Yes"),OR('All Programs'!$M168="Yes",'All Programs'!$M168="Check",AND('Find My Programs'!$C$6&lt;&gt;"No",'All Programs'!$J168&lt;&gt;"No"),AND('Find My Programs'!$C$7&lt;&gt;"No",'All Programs'!$K168&lt;&gt;"No"),AND('Find My Programs'!$C$8&lt;&gt;"No",'All Programs'!$L168&lt;&gt;"No"),'Find My Programs'!$C$16="Yes"),OR('Find My Programs'!$C$9&lt;&gt;"No",'All Programs'!$R168&lt;&gt;"Yes"),OR('Find My Programs'!$C$10="Any",'All Programs'!$T168="Any",'All Programs'!$T168="Check",ISNUMBER(SEARCH('Find My Programs'!$C$10,'All Programs'!$T168))),OR('Find My Programs'!$C$11&lt;&gt;"No",'All Programs'!$U168&lt;&gt;"Yes"),OR('Find My Programs'!$C$12="Any",ISNUMBER(SEARCH("; "&amp;'Find My Programs'!$C$12&amp;";","; "&amp;'All Programs'!$C168&amp;";"))),OR('Find My Programs'!$C$13="Any",'All Programs'!$W168='Find My Programs'!$C$13,'All Programs'!$W168="Hybrid",'All Programs'!$W168="Check"),OR('Find My Programs'!$C$14="Yes",'All Programs'!$S168&lt;&gt;"Yes"),OR('Find My Programs'!$C$15="Yes",'All Programs'!$G168&lt;&gt;"Closed")),1,0)</f>
        <v/>
      </c>
      <c r="B168">
        <f>IF(A168=1,IF('All Programs'!$B168="Support &amp; wellbeing",IF('All Programs'!$A168="Veterans Crisis Line",500000,0),1000000)+IF('All Programs'!$M168="Yes",200000,IF('All Programs'!$M168="No",0,100000))+N('All Programs'!$D168)*10000+IF('All Programs'!$Y168="Yes",0,500)+(500-ROW()),"")</f>
        <v/>
      </c>
      <c r="C168">
        <f>IF('All Programs'!$A168="","",'All Programs'!$A168)</f>
        <v/>
      </c>
      <c r="D168">
        <f>IF('All Programs'!$B168="","",'All Programs'!$B168)</f>
        <v/>
      </c>
      <c r="E168">
        <f>IF('All Programs'!$D168="","",'All Programs'!$D168)</f>
        <v/>
      </c>
      <c r="F168">
        <f>IF('All Programs'!$X168="","",'All Programs'!$X168)</f>
        <v/>
      </c>
      <c r="G168">
        <f>IF('All Programs'!$W168="","",'All Programs'!$W168)</f>
        <v/>
      </c>
      <c r="H168">
        <f>IF('All Programs'!$T168="","",'All Programs'!$T168)</f>
        <v/>
      </c>
      <c r="I168">
        <f>IF('All Programs'!$G168="","",'All Programs'!$G168)</f>
        <v/>
      </c>
      <c r="J168">
        <f>IF('All Programs'!$H168="","",'All Programs'!$H168)</f>
        <v/>
      </c>
      <c r="K168">
        <f>IF('All Programs'!$F168="","",'All Programs'!$F168)</f>
        <v/>
      </c>
      <c r="L168">
        <f>IF('All Programs'!$AB168="","",'All Programs'!$AB168)</f>
        <v/>
      </c>
      <c r="M168">
        <f>IF('All Programs'!$Y168="","",'All Programs'!$Y168)</f>
        <v/>
      </c>
      <c r="N168">
        <f>IF('All Programs'!$AQ168="","",'All Programs'!$AQ168)</f>
        <v/>
      </c>
    </row>
    <row r="169">
      <c r="A169">
        <f>IF(AND(OR('Find My Programs'!$C$5="Any",AND('Find My Programs'!$C$5="Veteran",'All Programs'!$O169&lt;&gt;"No"),AND('Find My Programs'!$C$5="Active duty / transitioning",'All Programs'!$N169&lt;&gt;"No"),AND('Find My Programs'!$C$5="Spouse / family / caregiver",'All Programs'!$P169&lt;&gt;"No")),OR('Find My Programs'!$C$6&lt;&gt;"No",'All Programs'!$J169&lt;&gt;"Yes"),OR('Find My Programs'!$C$7&lt;&gt;"No",'All Programs'!$K169&lt;&gt;"Yes"),OR('Find My Programs'!$C$8&lt;&gt;"No",'All Programs'!$L169&lt;&gt;"Yes"),OR('All Programs'!$M169="Yes",'All Programs'!$M169="Check",AND('Find My Programs'!$C$6&lt;&gt;"No",'All Programs'!$J169&lt;&gt;"No"),AND('Find My Programs'!$C$7&lt;&gt;"No",'All Programs'!$K169&lt;&gt;"No"),AND('Find My Programs'!$C$8&lt;&gt;"No",'All Programs'!$L169&lt;&gt;"No"),'Find My Programs'!$C$16="Yes"),OR('Find My Programs'!$C$9&lt;&gt;"No",'All Programs'!$R169&lt;&gt;"Yes"),OR('Find My Programs'!$C$10="Any",'All Programs'!$T169="Any",'All Programs'!$T169="Check",ISNUMBER(SEARCH('Find My Programs'!$C$10,'All Programs'!$T169))),OR('Find My Programs'!$C$11&lt;&gt;"No",'All Programs'!$U169&lt;&gt;"Yes"),OR('Find My Programs'!$C$12="Any",ISNUMBER(SEARCH("; "&amp;'Find My Programs'!$C$12&amp;";","; "&amp;'All Programs'!$C169&amp;";"))),OR('Find My Programs'!$C$13="Any",'All Programs'!$W169='Find My Programs'!$C$13,'All Programs'!$W169="Hybrid",'All Programs'!$W169="Check"),OR('Find My Programs'!$C$14="Yes",'All Programs'!$S169&lt;&gt;"Yes"),OR('Find My Programs'!$C$15="Yes",'All Programs'!$G169&lt;&gt;"Closed")),1,0)</f>
        <v/>
      </c>
      <c r="B169">
        <f>IF(A169=1,IF('All Programs'!$B169="Support &amp; wellbeing",IF('All Programs'!$A169="Veterans Crisis Line",500000,0),1000000)+IF('All Programs'!$M169="Yes",200000,IF('All Programs'!$M169="No",0,100000))+N('All Programs'!$D169)*10000+IF('All Programs'!$Y169="Yes",0,500)+(500-ROW()),"")</f>
        <v/>
      </c>
      <c r="C169">
        <f>IF('All Programs'!$A169="","",'All Programs'!$A169)</f>
        <v/>
      </c>
      <c r="D169">
        <f>IF('All Programs'!$B169="","",'All Programs'!$B169)</f>
        <v/>
      </c>
      <c r="E169">
        <f>IF('All Programs'!$D169="","",'All Programs'!$D169)</f>
        <v/>
      </c>
      <c r="F169">
        <f>IF('All Programs'!$X169="","",'All Programs'!$X169)</f>
        <v/>
      </c>
      <c r="G169">
        <f>IF('All Programs'!$W169="","",'All Programs'!$W169)</f>
        <v/>
      </c>
      <c r="H169">
        <f>IF('All Programs'!$T169="","",'All Programs'!$T169)</f>
        <v/>
      </c>
      <c r="I169">
        <f>IF('All Programs'!$G169="","",'All Programs'!$G169)</f>
        <v/>
      </c>
      <c r="J169">
        <f>IF('All Programs'!$H169="","",'All Programs'!$H169)</f>
        <v/>
      </c>
      <c r="K169">
        <f>IF('All Programs'!$F169="","",'All Programs'!$F169)</f>
        <v/>
      </c>
      <c r="L169">
        <f>IF('All Programs'!$AB169="","",'All Programs'!$AB169)</f>
        <v/>
      </c>
      <c r="M169">
        <f>IF('All Programs'!$Y169="","",'All Programs'!$Y169)</f>
        <v/>
      </c>
      <c r="N169">
        <f>IF('All Programs'!$AQ169="","",'All Programs'!$AQ169)</f>
        <v/>
      </c>
    </row>
    <row r="170">
      <c r="A170">
        <f>IF(AND(OR('Find My Programs'!$C$5="Any",AND('Find My Programs'!$C$5="Veteran",'All Programs'!$O170&lt;&gt;"No"),AND('Find My Programs'!$C$5="Active duty / transitioning",'All Programs'!$N170&lt;&gt;"No"),AND('Find My Programs'!$C$5="Spouse / family / caregiver",'All Programs'!$P170&lt;&gt;"No")),OR('Find My Programs'!$C$6&lt;&gt;"No",'All Programs'!$J170&lt;&gt;"Yes"),OR('Find My Programs'!$C$7&lt;&gt;"No",'All Programs'!$K170&lt;&gt;"Yes"),OR('Find My Programs'!$C$8&lt;&gt;"No",'All Programs'!$L170&lt;&gt;"Yes"),OR('All Programs'!$M170="Yes",'All Programs'!$M170="Check",AND('Find My Programs'!$C$6&lt;&gt;"No",'All Programs'!$J170&lt;&gt;"No"),AND('Find My Programs'!$C$7&lt;&gt;"No",'All Programs'!$K170&lt;&gt;"No"),AND('Find My Programs'!$C$8&lt;&gt;"No",'All Programs'!$L170&lt;&gt;"No"),'Find My Programs'!$C$16="Yes"),OR('Find My Programs'!$C$9&lt;&gt;"No",'All Programs'!$R170&lt;&gt;"Yes"),OR('Find My Programs'!$C$10="Any",'All Programs'!$T170="Any",'All Programs'!$T170="Check",ISNUMBER(SEARCH('Find My Programs'!$C$10,'All Programs'!$T170))),OR('Find My Programs'!$C$11&lt;&gt;"No",'All Programs'!$U170&lt;&gt;"Yes"),OR('Find My Programs'!$C$12="Any",ISNUMBER(SEARCH("; "&amp;'Find My Programs'!$C$12&amp;";","; "&amp;'All Programs'!$C170&amp;";"))),OR('Find My Programs'!$C$13="Any",'All Programs'!$W170='Find My Programs'!$C$13,'All Programs'!$W170="Hybrid",'All Programs'!$W170="Check"),OR('Find My Programs'!$C$14="Yes",'All Programs'!$S170&lt;&gt;"Yes"),OR('Find My Programs'!$C$15="Yes",'All Programs'!$G170&lt;&gt;"Closed")),1,0)</f>
        <v/>
      </c>
      <c r="B170">
        <f>IF(A170=1,IF('All Programs'!$B170="Support &amp; wellbeing",IF('All Programs'!$A170="Veterans Crisis Line",500000,0),1000000)+IF('All Programs'!$M170="Yes",200000,IF('All Programs'!$M170="No",0,100000))+N('All Programs'!$D170)*10000+IF('All Programs'!$Y170="Yes",0,500)+(500-ROW()),"")</f>
        <v/>
      </c>
      <c r="C170">
        <f>IF('All Programs'!$A170="","",'All Programs'!$A170)</f>
        <v/>
      </c>
      <c r="D170">
        <f>IF('All Programs'!$B170="","",'All Programs'!$B170)</f>
        <v/>
      </c>
      <c r="E170">
        <f>IF('All Programs'!$D170="","",'All Programs'!$D170)</f>
        <v/>
      </c>
      <c r="F170">
        <f>IF('All Programs'!$X170="","",'All Programs'!$X170)</f>
        <v/>
      </c>
      <c r="G170">
        <f>IF('All Programs'!$W170="","",'All Programs'!$W170)</f>
        <v/>
      </c>
      <c r="H170">
        <f>IF('All Programs'!$T170="","",'All Programs'!$T170)</f>
        <v/>
      </c>
      <c r="I170">
        <f>IF('All Programs'!$G170="","",'All Programs'!$G170)</f>
        <v/>
      </c>
      <c r="J170">
        <f>IF('All Programs'!$H170="","",'All Programs'!$H170)</f>
        <v/>
      </c>
      <c r="K170">
        <f>IF('All Programs'!$F170="","",'All Programs'!$F170)</f>
        <v/>
      </c>
      <c r="L170">
        <f>IF('All Programs'!$AB170="","",'All Programs'!$AB170)</f>
        <v/>
      </c>
      <c r="M170">
        <f>IF('All Programs'!$Y170="","",'All Programs'!$Y170)</f>
        <v/>
      </c>
      <c r="N170">
        <f>IF('All Programs'!$AQ170="","",'All Programs'!$AQ170)</f>
        <v/>
      </c>
    </row>
    <row r="171">
      <c r="A171">
        <f>IF(AND(OR('Find My Programs'!$C$5="Any",AND('Find My Programs'!$C$5="Veteran",'All Programs'!$O171&lt;&gt;"No"),AND('Find My Programs'!$C$5="Active duty / transitioning",'All Programs'!$N171&lt;&gt;"No"),AND('Find My Programs'!$C$5="Spouse / family / caregiver",'All Programs'!$P171&lt;&gt;"No")),OR('Find My Programs'!$C$6&lt;&gt;"No",'All Programs'!$J171&lt;&gt;"Yes"),OR('Find My Programs'!$C$7&lt;&gt;"No",'All Programs'!$K171&lt;&gt;"Yes"),OR('Find My Programs'!$C$8&lt;&gt;"No",'All Programs'!$L171&lt;&gt;"Yes"),OR('All Programs'!$M171="Yes",'All Programs'!$M171="Check",AND('Find My Programs'!$C$6&lt;&gt;"No",'All Programs'!$J171&lt;&gt;"No"),AND('Find My Programs'!$C$7&lt;&gt;"No",'All Programs'!$K171&lt;&gt;"No"),AND('Find My Programs'!$C$8&lt;&gt;"No",'All Programs'!$L171&lt;&gt;"No"),'Find My Programs'!$C$16="Yes"),OR('Find My Programs'!$C$9&lt;&gt;"No",'All Programs'!$R171&lt;&gt;"Yes"),OR('Find My Programs'!$C$10="Any",'All Programs'!$T171="Any",'All Programs'!$T171="Check",ISNUMBER(SEARCH('Find My Programs'!$C$10,'All Programs'!$T171))),OR('Find My Programs'!$C$11&lt;&gt;"No",'All Programs'!$U171&lt;&gt;"Yes"),OR('Find My Programs'!$C$12="Any",ISNUMBER(SEARCH("; "&amp;'Find My Programs'!$C$12&amp;";","; "&amp;'All Programs'!$C171&amp;";"))),OR('Find My Programs'!$C$13="Any",'All Programs'!$W171='Find My Programs'!$C$13,'All Programs'!$W171="Hybrid",'All Programs'!$W171="Check"),OR('Find My Programs'!$C$14="Yes",'All Programs'!$S171&lt;&gt;"Yes"),OR('Find My Programs'!$C$15="Yes",'All Programs'!$G171&lt;&gt;"Closed")),1,0)</f>
        <v/>
      </c>
      <c r="B171">
        <f>IF(A171=1,IF('All Programs'!$B171="Support &amp; wellbeing",IF('All Programs'!$A171="Veterans Crisis Line",500000,0),1000000)+IF('All Programs'!$M171="Yes",200000,IF('All Programs'!$M171="No",0,100000))+N('All Programs'!$D171)*10000+IF('All Programs'!$Y171="Yes",0,500)+(500-ROW()),"")</f>
        <v/>
      </c>
      <c r="C171">
        <f>IF('All Programs'!$A171="","",'All Programs'!$A171)</f>
        <v/>
      </c>
      <c r="D171">
        <f>IF('All Programs'!$B171="","",'All Programs'!$B171)</f>
        <v/>
      </c>
      <c r="E171">
        <f>IF('All Programs'!$D171="","",'All Programs'!$D171)</f>
        <v/>
      </c>
      <c r="F171">
        <f>IF('All Programs'!$X171="","",'All Programs'!$X171)</f>
        <v/>
      </c>
      <c r="G171">
        <f>IF('All Programs'!$W171="","",'All Programs'!$W171)</f>
        <v/>
      </c>
      <c r="H171">
        <f>IF('All Programs'!$T171="","",'All Programs'!$T171)</f>
        <v/>
      </c>
      <c r="I171">
        <f>IF('All Programs'!$G171="","",'All Programs'!$G171)</f>
        <v/>
      </c>
      <c r="J171">
        <f>IF('All Programs'!$H171="","",'All Programs'!$H171)</f>
        <v/>
      </c>
      <c r="K171">
        <f>IF('All Programs'!$F171="","",'All Programs'!$F171)</f>
        <v/>
      </c>
      <c r="L171">
        <f>IF('All Programs'!$AB171="","",'All Programs'!$AB171)</f>
        <v/>
      </c>
      <c r="M171">
        <f>IF('All Programs'!$Y171="","",'All Programs'!$Y171)</f>
        <v/>
      </c>
      <c r="N171">
        <f>IF('All Programs'!$AQ171="","",'All Programs'!$AQ171)</f>
        <v/>
      </c>
    </row>
    <row r="172">
      <c r="A172">
        <f>IF(AND(OR('Find My Programs'!$C$5="Any",AND('Find My Programs'!$C$5="Veteran",'All Programs'!$O172&lt;&gt;"No"),AND('Find My Programs'!$C$5="Active duty / transitioning",'All Programs'!$N172&lt;&gt;"No"),AND('Find My Programs'!$C$5="Spouse / family / caregiver",'All Programs'!$P172&lt;&gt;"No")),OR('Find My Programs'!$C$6&lt;&gt;"No",'All Programs'!$J172&lt;&gt;"Yes"),OR('Find My Programs'!$C$7&lt;&gt;"No",'All Programs'!$K172&lt;&gt;"Yes"),OR('Find My Programs'!$C$8&lt;&gt;"No",'All Programs'!$L172&lt;&gt;"Yes"),OR('All Programs'!$M172="Yes",'All Programs'!$M172="Check",AND('Find My Programs'!$C$6&lt;&gt;"No",'All Programs'!$J172&lt;&gt;"No"),AND('Find My Programs'!$C$7&lt;&gt;"No",'All Programs'!$K172&lt;&gt;"No"),AND('Find My Programs'!$C$8&lt;&gt;"No",'All Programs'!$L172&lt;&gt;"No"),'Find My Programs'!$C$16="Yes"),OR('Find My Programs'!$C$9&lt;&gt;"No",'All Programs'!$R172&lt;&gt;"Yes"),OR('Find My Programs'!$C$10="Any",'All Programs'!$T172="Any",'All Programs'!$T172="Check",ISNUMBER(SEARCH('Find My Programs'!$C$10,'All Programs'!$T172))),OR('Find My Programs'!$C$11&lt;&gt;"No",'All Programs'!$U172&lt;&gt;"Yes"),OR('Find My Programs'!$C$12="Any",ISNUMBER(SEARCH("; "&amp;'Find My Programs'!$C$12&amp;";","; "&amp;'All Programs'!$C172&amp;";"))),OR('Find My Programs'!$C$13="Any",'All Programs'!$W172='Find My Programs'!$C$13,'All Programs'!$W172="Hybrid",'All Programs'!$W172="Check"),OR('Find My Programs'!$C$14="Yes",'All Programs'!$S172&lt;&gt;"Yes"),OR('Find My Programs'!$C$15="Yes",'All Programs'!$G172&lt;&gt;"Closed")),1,0)</f>
        <v/>
      </c>
      <c r="B172">
        <f>IF(A172=1,IF('All Programs'!$B172="Support &amp; wellbeing",IF('All Programs'!$A172="Veterans Crisis Line",500000,0),1000000)+IF('All Programs'!$M172="Yes",200000,IF('All Programs'!$M172="No",0,100000))+N('All Programs'!$D172)*10000+IF('All Programs'!$Y172="Yes",0,500)+(500-ROW()),"")</f>
        <v/>
      </c>
      <c r="C172">
        <f>IF('All Programs'!$A172="","",'All Programs'!$A172)</f>
        <v/>
      </c>
      <c r="D172">
        <f>IF('All Programs'!$B172="","",'All Programs'!$B172)</f>
        <v/>
      </c>
      <c r="E172">
        <f>IF('All Programs'!$D172="","",'All Programs'!$D172)</f>
        <v/>
      </c>
      <c r="F172">
        <f>IF('All Programs'!$X172="","",'All Programs'!$X172)</f>
        <v/>
      </c>
      <c r="G172">
        <f>IF('All Programs'!$W172="","",'All Programs'!$W172)</f>
        <v/>
      </c>
      <c r="H172">
        <f>IF('All Programs'!$T172="","",'All Programs'!$T172)</f>
        <v/>
      </c>
      <c r="I172">
        <f>IF('All Programs'!$G172="","",'All Programs'!$G172)</f>
        <v/>
      </c>
      <c r="J172">
        <f>IF('All Programs'!$H172="","",'All Programs'!$H172)</f>
        <v/>
      </c>
      <c r="K172">
        <f>IF('All Programs'!$F172="","",'All Programs'!$F172)</f>
        <v/>
      </c>
      <c r="L172">
        <f>IF('All Programs'!$AB172="","",'All Programs'!$AB172)</f>
        <v/>
      </c>
      <c r="M172">
        <f>IF('All Programs'!$Y172="","",'All Programs'!$Y172)</f>
        <v/>
      </c>
      <c r="N172">
        <f>IF('All Programs'!$AQ172="","",'All Programs'!$AQ172)</f>
        <v/>
      </c>
    </row>
    <row r="173">
      <c r="A173">
        <f>IF(AND(OR('Find My Programs'!$C$5="Any",AND('Find My Programs'!$C$5="Veteran",'All Programs'!$O173&lt;&gt;"No"),AND('Find My Programs'!$C$5="Active duty / transitioning",'All Programs'!$N173&lt;&gt;"No"),AND('Find My Programs'!$C$5="Spouse / family / caregiver",'All Programs'!$P173&lt;&gt;"No")),OR('Find My Programs'!$C$6&lt;&gt;"No",'All Programs'!$J173&lt;&gt;"Yes"),OR('Find My Programs'!$C$7&lt;&gt;"No",'All Programs'!$K173&lt;&gt;"Yes"),OR('Find My Programs'!$C$8&lt;&gt;"No",'All Programs'!$L173&lt;&gt;"Yes"),OR('All Programs'!$M173="Yes",'All Programs'!$M173="Check",AND('Find My Programs'!$C$6&lt;&gt;"No",'All Programs'!$J173&lt;&gt;"No"),AND('Find My Programs'!$C$7&lt;&gt;"No",'All Programs'!$K173&lt;&gt;"No"),AND('Find My Programs'!$C$8&lt;&gt;"No",'All Programs'!$L173&lt;&gt;"No"),'Find My Programs'!$C$16="Yes"),OR('Find My Programs'!$C$9&lt;&gt;"No",'All Programs'!$R173&lt;&gt;"Yes"),OR('Find My Programs'!$C$10="Any",'All Programs'!$T173="Any",'All Programs'!$T173="Check",ISNUMBER(SEARCH('Find My Programs'!$C$10,'All Programs'!$T173))),OR('Find My Programs'!$C$11&lt;&gt;"No",'All Programs'!$U173&lt;&gt;"Yes"),OR('Find My Programs'!$C$12="Any",ISNUMBER(SEARCH("; "&amp;'Find My Programs'!$C$12&amp;";","; "&amp;'All Programs'!$C173&amp;";"))),OR('Find My Programs'!$C$13="Any",'All Programs'!$W173='Find My Programs'!$C$13,'All Programs'!$W173="Hybrid",'All Programs'!$W173="Check"),OR('Find My Programs'!$C$14="Yes",'All Programs'!$S173&lt;&gt;"Yes"),OR('Find My Programs'!$C$15="Yes",'All Programs'!$G173&lt;&gt;"Closed")),1,0)</f>
        <v/>
      </c>
      <c r="B173">
        <f>IF(A173=1,IF('All Programs'!$B173="Support &amp; wellbeing",IF('All Programs'!$A173="Veterans Crisis Line",500000,0),1000000)+IF('All Programs'!$M173="Yes",200000,IF('All Programs'!$M173="No",0,100000))+N('All Programs'!$D173)*10000+IF('All Programs'!$Y173="Yes",0,500)+(500-ROW()),"")</f>
        <v/>
      </c>
      <c r="C173">
        <f>IF('All Programs'!$A173="","",'All Programs'!$A173)</f>
        <v/>
      </c>
      <c r="D173">
        <f>IF('All Programs'!$B173="","",'All Programs'!$B173)</f>
        <v/>
      </c>
      <c r="E173">
        <f>IF('All Programs'!$D173="","",'All Programs'!$D173)</f>
        <v/>
      </c>
      <c r="F173">
        <f>IF('All Programs'!$X173="","",'All Programs'!$X173)</f>
        <v/>
      </c>
      <c r="G173">
        <f>IF('All Programs'!$W173="","",'All Programs'!$W173)</f>
        <v/>
      </c>
      <c r="H173">
        <f>IF('All Programs'!$T173="","",'All Programs'!$T173)</f>
        <v/>
      </c>
      <c r="I173">
        <f>IF('All Programs'!$G173="","",'All Programs'!$G173)</f>
        <v/>
      </c>
      <c r="J173">
        <f>IF('All Programs'!$H173="","",'All Programs'!$H173)</f>
        <v/>
      </c>
      <c r="K173">
        <f>IF('All Programs'!$F173="","",'All Programs'!$F173)</f>
        <v/>
      </c>
      <c r="L173">
        <f>IF('All Programs'!$AB173="","",'All Programs'!$AB173)</f>
        <v/>
      </c>
      <c r="M173">
        <f>IF('All Programs'!$Y173="","",'All Programs'!$Y173)</f>
        <v/>
      </c>
      <c r="N173">
        <f>IF('All Programs'!$AQ173="","",'All Programs'!$AQ173)</f>
        <v/>
      </c>
    </row>
    <row r="174">
      <c r="A174">
        <f>IF(AND(OR('Find My Programs'!$C$5="Any",AND('Find My Programs'!$C$5="Veteran",'All Programs'!$O174&lt;&gt;"No"),AND('Find My Programs'!$C$5="Active duty / transitioning",'All Programs'!$N174&lt;&gt;"No"),AND('Find My Programs'!$C$5="Spouse / family / caregiver",'All Programs'!$P174&lt;&gt;"No")),OR('Find My Programs'!$C$6&lt;&gt;"No",'All Programs'!$J174&lt;&gt;"Yes"),OR('Find My Programs'!$C$7&lt;&gt;"No",'All Programs'!$K174&lt;&gt;"Yes"),OR('Find My Programs'!$C$8&lt;&gt;"No",'All Programs'!$L174&lt;&gt;"Yes"),OR('All Programs'!$M174="Yes",'All Programs'!$M174="Check",AND('Find My Programs'!$C$6&lt;&gt;"No",'All Programs'!$J174&lt;&gt;"No"),AND('Find My Programs'!$C$7&lt;&gt;"No",'All Programs'!$K174&lt;&gt;"No"),AND('Find My Programs'!$C$8&lt;&gt;"No",'All Programs'!$L174&lt;&gt;"No"),'Find My Programs'!$C$16="Yes"),OR('Find My Programs'!$C$9&lt;&gt;"No",'All Programs'!$R174&lt;&gt;"Yes"),OR('Find My Programs'!$C$10="Any",'All Programs'!$T174="Any",'All Programs'!$T174="Check",ISNUMBER(SEARCH('Find My Programs'!$C$10,'All Programs'!$T174))),OR('Find My Programs'!$C$11&lt;&gt;"No",'All Programs'!$U174&lt;&gt;"Yes"),OR('Find My Programs'!$C$12="Any",ISNUMBER(SEARCH("; "&amp;'Find My Programs'!$C$12&amp;";","; "&amp;'All Programs'!$C174&amp;";"))),OR('Find My Programs'!$C$13="Any",'All Programs'!$W174='Find My Programs'!$C$13,'All Programs'!$W174="Hybrid",'All Programs'!$W174="Check"),OR('Find My Programs'!$C$14="Yes",'All Programs'!$S174&lt;&gt;"Yes"),OR('Find My Programs'!$C$15="Yes",'All Programs'!$G174&lt;&gt;"Closed")),1,0)</f>
        <v/>
      </c>
      <c r="B174">
        <f>IF(A174=1,IF('All Programs'!$B174="Support &amp; wellbeing",IF('All Programs'!$A174="Veterans Crisis Line",500000,0),1000000)+IF('All Programs'!$M174="Yes",200000,IF('All Programs'!$M174="No",0,100000))+N('All Programs'!$D174)*10000+IF('All Programs'!$Y174="Yes",0,500)+(500-ROW()),"")</f>
        <v/>
      </c>
      <c r="C174">
        <f>IF('All Programs'!$A174="","",'All Programs'!$A174)</f>
        <v/>
      </c>
      <c r="D174">
        <f>IF('All Programs'!$B174="","",'All Programs'!$B174)</f>
        <v/>
      </c>
      <c r="E174">
        <f>IF('All Programs'!$D174="","",'All Programs'!$D174)</f>
        <v/>
      </c>
      <c r="F174">
        <f>IF('All Programs'!$X174="","",'All Programs'!$X174)</f>
        <v/>
      </c>
      <c r="G174">
        <f>IF('All Programs'!$W174="","",'All Programs'!$W174)</f>
        <v/>
      </c>
      <c r="H174">
        <f>IF('All Programs'!$T174="","",'All Programs'!$T174)</f>
        <v/>
      </c>
      <c r="I174">
        <f>IF('All Programs'!$G174="","",'All Programs'!$G174)</f>
        <v/>
      </c>
      <c r="J174">
        <f>IF('All Programs'!$H174="","",'All Programs'!$H174)</f>
        <v/>
      </c>
      <c r="K174">
        <f>IF('All Programs'!$F174="","",'All Programs'!$F174)</f>
        <v/>
      </c>
      <c r="L174">
        <f>IF('All Programs'!$AB174="","",'All Programs'!$AB174)</f>
        <v/>
      </c>
      <c r="M174">
        <f>IF('All Programs'!$Y174="","",'All Programs'!$Y174)</f>
        <v/>
      </c>
      <c r="N174">
        <f>IF('All Programs'!$AQ174="","",'All Programs'!$AQ174)</f>
        <v/>
      </c>
    </row>
    <row r="175">
      <c r="A175">
        <f>IF(AND(OR('Find My Programs'!$C$5="Any",AND('Find My Programs'!$C$5="Veteran",'All Programs'!$O175&lt;&gt;"No"),AND('Find My Programs'!$C$5="Active duty / transitioning",'All Programs'!$N175&lt;&gt;"No"),AND('Find My Programs'!$C$5="Spouse / family / caregiver",'All Programs'!$P175&lt;&gt;"No")),OR('Find My Programs'!$C$6&lt;&gt;"No",'All Programs'!$J175&lt;&gt;"Yes"),OR('Find My Programs'!$C$7&lt;&gt;"No",'All Programs'!$K175&lt;&gt;"Yes"),OR('Find My Programs'!$C$8&lt;&gt;"No",'All Programs'!$L175&lt;&gt;"Yes"),OR('All Programs'!$M175="Yes",'All Programs'!$M175="Check",AND('Find My Programs'!$C$6&lt;&gt;"No",'All Programs'!$J175&lt;&gt;"No"),AND('Find My Programs'!$C$7&lt;&gt;"No",'All Programs'!$K175&lt;&gt;"No"),AND('Find My Programs'!$C$8&lt;&gt;"No",'All Programs'!$L175&lt;&gt;"No"),'Find My Programs'!$C$16="Yes"),OR('Find My Programs'!$C$9&lt;&gt;"No",'All Programs'!$R175&lt;&gt;"Yes"),OR('Find My Programs'!$C$10="Any",'All Programs'!$T175="Any",'All Programs'!$T175="Check",ISNUMBER(SEARCH('Find My Programs'!$C$10,'All Programs'!$T175))),OR('Find My Programs'!$C$11&lt;&gt;"No",'All Programs'!$U175&lt;&gt;"Yes"),OR('Find My Programs'!$C$12="Any",ISNUMBER(SEARCH("; "&amp;'Find My Programs'!$C$12&amp;";","; "&amp;'All Programs'!$C175&amp;";"))),OR('Find My Programs'!$C$13="Any",'All Programs'!$W175='Find My Programs'!$C$13,'All Programs'!$W175="Hybrid",'All Programs'!$W175="Check"),OR('Find My Programs'!$C$14="Yes",'All Programs'!$S175&lt;&gt;"Yes"),OR('Find My Programs'!$C$15="Yes",'All Programs'!$G175&lt;&gt;"Closed")),1,0)</f>
        <v/>
      </c>
      <c r="B175">
        <f>IF(A175=1,IF('All Programs'!$B175="Support &amp; wellbeing",IF('All Programs'!$A175="Veterans Crisis Line",500000,0),1000000)+IF('All Programs'!$M175="Yes",200000,IF('All Programs'!$M175="No",0,100000))+N('All Programs'!$D175)*10000+IF('All Programs'!$Y175="Yes",0,500)+(500-ROW()),"")</f>
        <v/>
      </c>
      <c r="C175">
        <f>IF('All Programs'!$A175="","",'All Programs'!$A175)</f>
        <v/>
      </c>
      <c r="D175">
        <f>IF('All Programs'!$B175="","",'All Programs'!$B175)</f>
        <v/>
      </c>
      <c r="E175">
        <f>IF('All Programs'!$D175="","",'All Programs'!$D175)</f>
        <v/>
      </c>
      <c r="F175">
        <f>IF('All Programs'!$X175="","",'All Programs'!$X175)</f>
        <v/>
      </c>
      <c r="G175">
        <f>IF('All Programs'!$W175="","",'All Programs'!$W175)</f>
        <v/>
      </c>
      <c r="H175">
        <f>IF('All Programs'!$T175="","",'All Programs'!$T175)</f>
        <v/>
      </c>
      <c r="I175">
        <f>IF('All Programs'!$G175="","",'All Programs'!$G175)</f>
        <v/>
      </c>
      <c r="J175">
        <f>IF('All Programs'!$H175="","",'All Programs'!$H175)</f>
        <v/>
      </c>
      <c r="K175">
        <f>IF('All Programs'!$F175="","",'All Programs'!$F175)</f>
        <v/>
      </c>
      <c r="L175">
        <f>IF('All Programs'!$AB175="","",'All Programs'!$AB175)</f>
        <v/>
      </c>
      <c r="M175">
        <f>IF('All Programs'!$Y175="","",'All Programs'!$Y175)</f>
        <v/>
      </c>
      <c r="N175">
        <f>IF('All Programs'!$AQ175="","",'All Programs'!$AQ175)</f>
        <v/>
      </c>
    </row>
    <row r="176">
      <c r="A176">
        <f>IF(AND(OR('Find My Programs'!$C$5="Any",AND('Find My Programs'!$C$5="Veteran",'All Programs'!$O176&lt;&gt;"No"),AND('Find My Programs'!$C$5="Active duty / transitioning",'All Programs'!$N176&lt;&gt;"No"),AND('Find My Programs'!$C$5="Spouse / family / caregiver",'All Programs'!$P176&lt;&gt;"No")),OR('Find My Programs'!$C$6&lt;&gt;"No",'All Programs'!$J176&lt;&gt;"Yes"),OR('Find My Programs'!$C$7&lt;&gt;"No",'All Programs'!$K176&lt;&gt;"Yes"),OR('Find My Programs'!$C$8&lt;&gt;"No",'All Programs'!$L176&lt;&gt;"Yes"),OR('All Programs'!$M176="Yes",'All Programs'!$M176="Check",AND('Find My Programs'!$C$6&lt;&gt;"No",'All Programs'!$J176&lt;&gt;"No"),AND('Find My Programs'!$C$7&lt;&gt;"No",'All Programs'!$K176&lt;&gt;"No"),AND('Find My Programs'!$C$8&lt;&gt;"No",'All Programs'!$L176&lt;&gt;"No"),'Find My Programs'!$C$16="Yes"),OR('Find My Programs'!$C$9&lt;&gt;"No",'All Programs'!$R176&lt;&gt;"Yes"),OR('Find My Programs'!$C$10="Any",'All Programs'!$T176="Any",'All Programs'!$T176="Check",ISNUMBER(SEARCH('Find My Programs'!$C$10,'All Programs'!$T176))),OR('Find My Programs'!$C$11&lt;&gt;"No",'All Programs'!$U176&lt;&gt;"Yes"),OR('Find My Programs'!$C$12="Any",ISNUMBER(SEARCH("; "&amp;'Find My Programs'!$C$12&amp;";","; "&amp;'All Programs'!$C176&amp;";"))),OR('Find My Programs'!$C$13="Any",'All Programs'!$W176='Find My Programs'!$C$13,'All Programs'!$W176="Hybrid",'All Programs'!$W176="Check"),OR('Find My Programs'!$C$14="Yes",'All Programs'!$S176&lt;&gt;"Yes"),OR('Find My Programs'!$C$15="Yes",'All Programs'!$G176&lt;&gt;"Closed")),1,0)</f>
        <v/>
      </c>
      <c r="B176">
        <f>IF(A176=1,IF('All Programs'!$B176="Support &amp; wellbeing",IF('All Programs'!$A176="Veterans Crisis Line",500000,0),1000000)+IF('All Programs'!$M176="Yes",200000,IF('All Programs'!$M176="No",0,100000))+N('All Programs'!$D176)*10000+IF('All Programs'!$Y176="Yes",0,500)+(500-ROW()),"")</f>
        <v/>
      </c>
      <c r="C176">
        <f>IF('All Programs'!$A176="","",'All Programs'!$A176)</f>
        <v/>
      </c>
      <c r="D176">
        <f>IF('All Programs'!$B176="","",'All Programs'!$B176)</f>
        <v/>
      </c>
      <c r="E176">
        <f>IF('All Programs'!$D176="","",'All Programs'!$D176)</f>
        <v/>
      </c>
      <c r="F176">
        <f>IF('All Programs'!$X176="","",'All Programs'!$X176)</f>
        <v/>
      </c>
      <c r="G176">
        <f>IF('All Programs'!$W176="","",'All Programs'!$W176)</f>
        <v/>
      </c>
      <c r="H176">
        <f>IF('All Programs'!$T176="","",'All Programs'!$T176)</f>
        <v/>
      </c>
      <c r="I176">
        <f>IF('All Programs'!$G176="","",'All Programs'!$G176)</f>
        <v/>
      </c>
      <c r="J176">
        <f>IF('All Programs'!$H176="","",'All Programs'!$H176)</f>
        <v/>
      </c>
      <c r="K176">
        <f>IF('All Programs'!$F176="","",'All Programs'!$F176)</f>
        <v/>
      </c>
      <c r="L176">
        <f>IF('All Programs'!$AB176="","",'All Programs'!$AB176)</f>
        <v/>
      </c>
      <c r="M176">
        <f>IF('All Programs'!$Y176="","",'All Programs'!$Y176)</f>
        <v/>
      </c>
      <c r="N176">
        <f>IF('All Programs'!$AQ176="","",'All Programs'!$AQ176)</f>
        <v/>
      </c>
    </row>
    <row r="177">
      <c r="A177">
        <f>IF(AND(OR('Find My Programs'!$C$5="Any",AND('Find My Programs'!$C$5="Veteran",'All Programs'!$O177&lt;&gt;"No"),AND('Find My Programs'!$C$5="Active duty / transitioning",'All Programs'!$N177&lt;&gt;"No"),AND('Find My Programs'!$C$5="Spouse / family / caregiver",'All Programs'!$P177&lt;&gt;"No")),OR('Find My Programs'!$C$6&lt;&gt;"No",'All Programs'!$J177&lt;&gt;"Yes"),OR('Find My Programs'!$C$7&lt;&gt;"No",'All Programs'!$K177&lt;&gt;"Yes"),OR('Find My Programs'!$C$8&lt;&gt;"No",'All Programs'!$L177&lt;&gt;"Yes"),OR('All Programs'!$M177="Yes",'All Programs'!$M177="Check",AND('Find My Programs'!$C$6&lt;&gt;"No",'All Programs'!$J177&lt;&gt;"No"),AND('Find My Programs'!$C$7&lt;&gt;"No",'All Programs'!$K177&lt;&gt;"No"),AND('Find My Programs'!$C$8&lt;&gt;"No",'All Programs'!$L177&lt;&gt;"No"),'Find My Programs'!$C$16="Yes"),OR('Find My Programs'!$C$9&lt;&gt;"No",'All Programs'!$R177&lt;&gt;"Yes"),OR('Find My Programs'!$C$10="Any",'All Programs'!$T177="Any",'All Programs'!$T177="Check",ISNUMBER(SEARCH('Find My Programs'!$C$10,'All Programs'!$T177))),OR('Find My Programs'!$C$11&lt;&gt;"No",'All Programs'!$U177&lt;&gt;"Yes"),OR('Find My Programs'!$C$12="Any",ISNUMBER(SEARCH("; "&amp;'Find My Programs'!$C$12&amp;";","; "&amp;'All Programs'!$C177&amp;";"))),OR('Find My Programs'!$C$13="Any",'All Programs'!$W177='Find My Programs'!$C$13,'All Programs'!$W177="Hybrid",'All Programs'!$W177="Check"),OR('Find My Programs'!$C$14="Yes",'All Programs'!$S177&lt;&gt;"Yes"),OR('Find My Programs'!$C$15="Yes",'All Programs'!$G177&lt;&gt;"Closed")),1,0)</f>
        <v/>
      </c>
      <c r="B177">
        <f>IF(A177=1,IF('All Programs'!$B177="Support &amp; wellbeing",IF('All Programs'!$A177="Veterans Crisis Line",500000,0),1000000)+IF('All Programs'!$M177="Yes",200000,IF('All Programs'!$M177="No",0,100000))+N('All Programs'!$D177)*10000+IF('All Programs'!$Y177="Yes",0,500)+(500-ROW()),"")</f>
        <v/>
      </c>
      <c r="C177">
        <f>IF('All Programs'!$A177="","",'All Programs'!$A177)</f>
        <v/>
      </c>
      <c r="D177">
        <f>IF('All Programs'!$B177="","",'All Programs'!$B177)</f>
        <v/>
      </c>
      <c r="E177">
        <f>IF('All Programs'!$D177="","",'All Programs'!$D177)</f>
        <v/>
      </c>
      <c r="F177">
        <f>IF('All Programs'!$X177="","",'All Programs'!$X177)</f>
        <v/>
      </c>
      <c r="G177">
        <f>IF('All Programs'!$W177="","",'All Programs'!$W177)</f>
        <v/>
      </c>
      <c r="H177">
        <f>IF('All Programs'!$T177="","",'All Programs'!$T177)</f>
        <v/>
      </c>
      <c r="I177">
        <f>IF('All Programs'!$G177="","",'All Programs'!$G177)</f>
        <v/>
      </c>
      <c r="J177">
        <f>IF('All Programs'!$H177="","",'All Programs'!$H177)</f>
        <v/>
      </c>
      <c r="K177">
        <f>IF('All Programs'!$F177="","",'All Programs'!$F177)</f>
        <v/>
      </c>
      <c r="L177">
        <f>IF('All Programs'!$AB177="","",'All Programs'!$AB177)</f>
        <v/>
      </c>
      <c r="M177">
        <f>IF('All Programs'!$Y177="","",'All Programs'!$Y177)</f>
        <v/>
      </c>
      <c r="N177">
        <f>IF('All Programs'!$AQ177="","",'All Programs'!$AQ177)</f>
        <v/>
      </c>
    </row>
    <row r="178">
      <c r="A178">
        <f>IF(AND(OR('Find My Programs'!$C$5="Any",AND('Find My Programs'!$C$5="Veteran",'All Programs'!$O178&lt;&gt;"No"),AND('Find My Programs'!$C$5="Active duty / transitioning",'All Programs'!$N178&lt;&gt;"No"),AND('Find My Programs'!$C$5="Spouse / family / caregiver",'All Programs'!$P178&lt;&gt;"No")),OR('Find My Programs'!$C$6&lt;&gt;"No",'All Programs'!$J178&lt;&gt;"Yes"),OR('Find My Programs'!$C$7&lt;&gt;"No",'All Programs'!$K178&lt;&gt;"Yes"),OR('Find My Programs'!$C$8&lt;&gt;"No",'All Programs'!$L178&lt;&gt;"Yes"),OR('All Programs'!$M178="Yes",'All Programs'!$M178="Check",AND('Find My Programs'!$C$6&lt;&gt;"No",'All Programs'!$J178&lt;&gt;"No"),AND('Find My Programs'!$C$7&lt;&gt;"No",'All Programs'!$K178&lt;&gt;"No"),AND('Find My Programs'!$C$8&lt;&gt;"No",'All Programs'!$L178&lt;&gt;"No"),'Find My Programs'!$C$16="Yes"),OR('Find My Programs'!$C$9&lt;&gt;"No",'All Programs'!$R178&lt;&gt;"Yes"),OR('Find My Programs'!$C$10="Any",'All Programs'!$T178="Any",'All Programs'!$T178="Check",ISNUMBER(SEARCH('Find My Programs'!$C$10,'All Programs'!$T178))),OR('Find My Programs'!$C$11&lt;&gt;"No",'All Programs'!$U178&lt;&gt;"Yes"),OR('Find My Programs'!$C$12="Any",ISNUMBER(SEARCH("; "&amp;'Find My Programs'!$C$12&amp;";","; "&amp;'All Programs'!$C178&amp;";"))),OR('Find My Programs'!$C$13="Any",'All Programs'!$W178='Find My Programs'!$C$13,'All Programs'!$W178="Hybrid",'All Programs'!$W178="Check"),OR('Find My Programs'!$C$14="Yes",'All Programs'!$S178&lt;&gt;"Yes"),OR('Find My Programs'!$C$15="Yes",'All Programs'!$G178&lt;&gt;"Closed")),1,0)</f>
        <v/>
      </c>
      <c r="B178">
        <f>IF(A178=1,IF('All Programs'!$B178="Support &amp; wellbeing",IF('All Programs'!$A178="Veterans Crisis Line",500000,0),1000000)+IF('All Programs'!$M178="Yes",200000,IF('All Programs'!$M178="No",0,100000))+N('All Programs'!$D178)*10000+IF('All Programs'!$Y178="Yes",0,500)+(500-ROW()),"")</f>
        <v/>
      </c>
      <c r="C178">
        <f>IF('All Programs'!$A178="","",'All Programs'!$A178)</f>
        <v/>
      </c>
      <c r="D178">
        <f>IF('All Programs'!$B178="","",'All Programs'!$B178)</f>
        <v/>
      </c>
      <c r="E178">
        <f>IF('All Programs'!$D178="","",'All Programs'!$D178)</f>
        <v/>
      </c>
      <c r="F178">
        <f>IF('All Programs'!$X178="","",'All Programs'!$X178)</f>
        <v/>
      </c>
      <c r="G178">
        <f>IF('All Programs'!$W178="","",'All Programs'!$W178)</f>
        <v/>
      </c>
      <c r="H178">
        <f>IF('All Programs'!$T178="","",'All Programs'!$T178)</f>
        <v/>
      </c>
      <c r="I178">
        <f>IF('All Programs'!$G178="","",'All Programs'!$G178)</f>
        <v/>
      </c>
      <c r="J178">
        <f>IF('All Programs'!$H178="","",'All Programs'!$H178)</f>
        <v/>
      </c>
      <c r="K178">
        <f>IF('All Programs'!$F178="","",'All Programs'!$F178)</f>
        <v/>
      </c>
      <c r="L178">
        <f>IF('All Programs'!$AB178="","",'All Programs'!$AB178)</f>
        <v/>
      </c>
      <c r="M178">
        <f>IF('All Programs'!$Y178="","",'All Programs'!$Y178)</f>
        <v/>
      </c>
      <c r="N178">
        <f>IF('All Programs'!$AQ178="","",'All Programs'!$AQ178)</f>
        <v/>
      </c>
    </row>
    <row r="179">
      <c r="A179">
        <f>IF(AND(OR('Find My Programs'!$C$5="Any",AND('Find My Programs'!$C$5="Veteran",'All Programs'!$O179&lt;&gt;"No"),AND('Find My Programs'!$C$5="Active duty / transitioning",'All Programs'!$N179&lt;&gt;"No"),AND('Find My Programs'!$C$5="Spouse / family / caregiver",'All Programs'!$P179&lt;&gt;"No")),OR('Find My Programs'!$C$6&lt;&gt;"No",'All Programs'!$J179&lt;&gt;"Yes"),OR('Find My Programs'!$C$7&lt;&gt;"No",'All Programs'!$K179&lt;&gt;"Yes"),OR('Find My Programs'!$C$8&lt;&gt;"No",'All Programs'!$L179&lt;&gt;"Yes"),OR('All Programs'!$M179="Yes",'All Programs'!$M179="Check",AND('Find My Programs'!$C$6&lt;&gt;"No",'All Programs'!$J179&lt;&gt;"No"),AND('Find My Programs'!$C$7&lt;&gt;"No",'All Programs'!$K179&lt;&gt;"No"),AND('Find My Programs'!$C$8&lt;&gt;"No",'All Programs'!$L179&lt;&gt;"No"),'Find My Programs'!$C$16="Yes"),OR('Find My Programs'!$C$9&lt;&gt;"No",'All Programs'!$R179&lt;&gt;"Yes"),OR('Find My Programs'!$C$10="Any",'All Programs'!$T179="Any",'All Programs'!$T179="Check",ISNUMBER(SEARCH('Find My Programs'!$C$10,'All Programs'!$T179))),OR('Find My Programs'!$C$11&lt;&gt;"No",'All Programs'!$U179&lt;&gt;"Yes"),OR('Find My Programs'!$C$12="Any",ISNUMBER(SEARCH("; "&amp;'Find My Programs'!$C$12&amp;";","; "&amp;'All Programs'!$C179&amp;";"))),OR('Find My Programs'!$C$13="Any",'All Programs'!$W179='Find My Programs'!$C$13,'All Programs'!$W179="Hybrid",'All Programs'!$W179="Check"),OR('Find My Programs'!$C$14="Yes",'All Programs'!$S179&lt;&gt;"Yes"),OR('Find My Programs'!$C$15="Yes",'All Programs'!$G179&lt;&gt;"Closed")),1,0)</f>
        <v/>
      </c>
      <c r="B179">
        <f>IF(A179=1,IF('All Programs'!$B179="Support &amp; wellbeing",IF('All Programs'!$A179="Veterans Crisis Line",500000,0),1000000)+IF('All Programs'!$M179="Yes",200000,IF('All Programs'!$M179="No",0,100000))+N('All Programs'!$D179)*10000+IF('All Programs'!$Y179="Yes",0,500)+(500-ROW()),"")</f>
        <v/>
      </c>
      <c r="C179">
        <f>IF('All Programs'!$A179="","",'All Programs'!$A179)</f>
        <v/>
      </c>
      <c r="D179">
        <f>IF('All Programs'!$B179="","",'All Programs'!$B179)</f>
        <v/>
      </c>
      <c r="E179">
        <f>IF('All Programs'!$D179="","",'All Programs'!$D179)</f>
        <v/>
      </c>
      <c r="F179">
        <f>IF('All Programs'!$X179="","",'All Programs'!$X179)</f>
        <v/>
      </c>
      <c r="G179">
        <f>IF('All Programs'!$W179="","",'All Programs'!$W179)</f>
        <v/>
      </c>
      <c r="H179">
        <f>IF('All Programs'!$T179="","",'All Programs'!$T179)</f>
        <v/>
      </c>
      <c r="I179">
        <f>IF('All Programs'!$G179="","",'All Programs'!$G179)</f>
        <v/>
      </c>
      <c r="J179">
        <f>IF('All Programs'!$H179="","",'All Programs'!$H179)</f>
        <v/>
      </c>
      <c r="K179">
        <f>IF('All Programs'!$F179="","",'All Programs'!$F179)</f>
        <v/>
      </c>
      <c r="L179">
        <f>IF('All Programs'!$AB179="","",'All Programs'!$AB179)</f>
        <v/>
      </c>
      <c r="M179">
        <f>IF('All Programs'!$Y179="","",'All Programs'!$Y179)</f>
        <v/>
      </c>
      <c r="N179">
        <f>IF('All Programs'!$AQ179="","",'All Programs'!$AQ179)</f>
        <v/>
      </c>
    </row>
    <row r="180">
      <c r="A180">
        <f>IF(AND(OR('Find My Programs'!$C$5="Any",AND('Find My Programs'!$C$5="Veteran",'All Programs'!$O180&lt;&gt;"No"),AND('Find My Programs'!$C$5="Active duty / transitioning",'All Programs'!$N180&lt;&gt;"No"),AND('Find My Programs'!$C$5="Spouse / family / caregiver",'All Programs'!$P180&lt;&gt;"No")),OR('Find My Programs'!$C$6&lt;&gt;"No",'All Programs'!$J180&lt;&gt;"Yes"),OR('Find My Programs'!$C$7&lt;&gt;"No",'All Programs'!$K180&lt;&gt;"Yes"),OR('Find My Programs'!$C$8&lt;&gt;"No",'All Programs'!$L180&lt;&gt;"Yes"),OR('All Programs'!$M180="Yes",'All Programs'!$M180="Check",AND('Find My Programs'!$C$6&lt;&gt;"No",'All Programs'!$J180&lt;&gt;"No"),AND('Find My Programs'!$C$7&lt;&gt;"No",'All Programs'!$K180&lt;&gt;"No"),AND('Find My Programs'!$C$8&lt;&gt;"No",'All Programs'!$L180&lt;&gt;"No"),'Find My Programs'!$C$16="Yes"),OR('Find My Programs'!$C$9&lt;&gt;"No",'All Programs'!$R180&lt;&gt;"Yes"),OR('Find My Programs'!$C$10="Any",'All Programs'!$T180="Any",'All Programs'!$T180="Check",ISNUMBER(SEARCH('Find My Programs'!$C$10,'All Programs'!$T180))),OR('Find My Programs'!$C$11&lt;&gt;"No",'All Programs'!$U180&lt;&gt;"Yes"),OR('Find My Programs'!$C$12="Any",ISNUMBER(SEARCH("; "&amp;'Find My Programs'!$C$12&amp;";","; "&amp;'All Programs'!$C180&amp;";"))),OR('Find My Programs'!$C$13="Any",'All Programs'!$W180='Find My Programs'!$C$13,'All Programs'!$W180="Hybrid",'All Programs'!$W180="Check"),OR('Find My Programs'!$C$14="Yes",'All Programs'!$S180&lt;&gt;"Yes"),OR('Find My Programs'!$C$15="Yes",'All Programs'!$G180&lt;&gt;"Closed")),1,0)</f>
        <v/>
      </c>
      <c r="B180">
        <f>IF(A180=1,IF('All Programs'!$B180="Support &amp; wellbeing",IF('All Programs'!$A180="Veterans Crisis Line",500000,0),1000000)+IF('All Programs'!$M180="Yes",200000,IF('All Programs'!$M180="No",0,100000))+N('All Programs'!$D180)*10000+IF('All Programs'!$Y180="Yes",0,500)+(500-ROW()),"")</f>
        <v/>
      </c>
      <c r="C180">
        <f>IF('All Programs'!$A180="","",'All Programs'!$A180)</f>
        <v/>
      </c>
      <c r="D180">
        <f>IF('All Programs'!$B180="","",'All Programs'!$B180)</f>
        <v/>
      </c>
      <c r="E180">
        <f>IF('All Programs'!$D180="","",'All Programs'!$D180)</f>
        <v/>
      </c>
      <c r="F180">
        <f>IF('All Programs'!$X180="","",'All Programs'!$X180)</f>
        <v/>
      </c>
      <c r="G180">
        <f>IF('All Programs'!$W180="","",'All Programs'!$W180)</f>
        <v/>
      </c>
      <c r="H180">
        <f>IF('All Programs'!$T180="","",'All Programs'!$T180)</f>
        <v/>
      </c>
      <c r="I180">
        <f>IF('All Programs'!$G180="","",'All Programs'!$G180)</f>
        <v/>
      </c>
      <c r="J180">
        <f>IF('All Programs'!$H180="","",'All Programs'!$H180)</f>
        <v/>
      </c>
      <c r="K180">
        <f>IF('All Programs'!$F180="","",'All Programs'!$F180)</f>
        <v/>
      </c>
      <c r="L180">
        <f>IF('All Programs'!$AB180="","",'All Programs'!$AB180)</f>
        <v/>
      </c>
      <c r="M180">
        <f>IF('All Programs'!$Y180="","",'All Programs'!$Y180)</f>
        <v/>
      </c>
      <c r="N180">
        <f>IF('All Programs'!$AQ180="","",'All Programs'!$AQ180)</f>
        <v/>
      </c>
    </row>
    <row r="181">
      <c r="A181">
        <f>IF(AND(OR('Find My Programs'!$C$5="Any",AND('Find My Programs'!$C$5="Veteran",'All Programs'!$O181&lt;&gt;"No"),AND('Find My Programs'!$C$5="Active duty / transitioning",'All Programs'!$N181&lt;&gt;"No"),AND('Find My Programs'!$C$5="Spouse / family / caregiver",'All Programs'!$P181&lt;&gt;"No")),OR('Find My Programs'!$C$6&lt;&gt;"No",'All Programs'!$J181&lt;&gt;"Yes"),OR('Find My Programs'!$C$7&lt;&gt;"No",'All Programs'!$K181&lt;&gt;"Yes"),OR('Find My Programs'!$C$8&lt;&gt;"No",'All Programs'!$L181&lt;&gt;"Yes"),OR('All Programs'!$M181="Yes",'All Programs'!$M181="Check",AND('Find My Programs'!$C$6&lt;&gt;"No",'All Programs'!$J181&lt;&gt;"No"),AND('Find My Programs'!$C$7&lt;&gt;"No",'All Programs'!$K181&lt;&gt;"No"),AND('Find My Programs'!$C$8&lt;&gt;"No",'All Programs'!$L181&lt;&gt;"No"),'Find My Programs'!$C$16="Yes"),OR('Find My Programs'!$C$9&lt;&gt;"No",'All Programs'!$R181&lt;&gt;"Yes"),OR('Find My Programs'!$C$10="Any",'All Programs'!$T181="Any",'All Programs'!$T181="Check",ISNUMBER(SEARCH('Find My Programs'!$C$10,'All Programs'!$T181))),OR('Find My Programs'!$C$11&lt;&gt;"No",'All Programs'!$U181&lt;&gt;"Yes"),OR('Find My Programs'!$C$12="Any",ISNUMBER(SEARCH("; "&amp;'Find My Programs'!$C$12&amp;";","; "&amp;'All Programs'!$C181&amp;";"))),OR('Find My Programs'!$C$13="Any",'All Programs'!$W181='Find My Programs'!$C$13,'All Programs'!$W181="Hybrid",'All Programs'!$W181="Check"),OR('Find My Programs'!$C$14="Yes",'All Programs'!$S181&lt;&gt;"Yes"),OR('Find My Programs'!$C$15="Yes",'All Programs'!$G181&lt;&gt;"Closed")),1,0)</f>
        <v/>
      </c>
      <c r="B181">
        <f>IF(A181=1,IF('All Programs'!$B181="Support &amp; wellbeing",IF('All Programs'!$A181="Veterans Crisis Line",500000,0),1000000)+IF('All Programs'!$M181="Yes",200000,IF('All Programs'!$M181="No",0,100000))+N('All Programs'!$D181)*10000+IF('All Programs'!$Y181="Yes",0,500)+(500-ROW()),"")</f>
        <v/>
      </c>
      <c r="C181">
        <f>IF('All Programs'!$A181="","",'All Programs'!$A181)</f>
        <v/>
      </c>
      <c r="D181">
        <f>IF('All Programs'!$B181="","",'All Programs'!$B181)</f>
        <v/>
      </c>
      <c r="E181">
        <f>IF('All Programs'!$D181="","",'All Programs'!$D181)</f>
        <v/>
      </c>
      <c r="F181">
        <f>IF('All Programs'!$X181="","",'All Programs'!$X181)</f>
        <v/>
      </c>
      <c r="G181">
        <f>IF('All Programs'!$W181="","",'All Programs'!$W181)</f>
        <v/>
      </c>
      <c r="H181">
        <f>IF('All Programs'!$T181="","",'All Programs'!$T181)</f>
        <v/>
      </c>
      <c r="I181">
        <f>IF('All Programs'!$G181="","",'All Programs'!$G181)</f>
        <v/>
      </c>
      <c r="J181">
        <f>IF('All Programs'!$H181="","",'All Programs'!$H181)</f>
        <v/>
      </c>
      <c r="K181">
        <f>IF('All Programs'!$F181="","",'All Programs'!$F181)</f>
        <v/>
      </c>
      <c r="L181">
        <f>IF('All Programs'!$AB181="","",'All Programs'!$AB181)</f>
        <v/>
      </c>
      <c r="M181">
        <f>IF('All Programs'!$Y181="","",'All Programs'!$Y181)</f>
        <v/>
      </c>
      <c r="N181">
        <f>IF('All Programs'!$AQ181="","",'All Programs'!$AQ181)</f>
        <v/>
      </c>
    </row>
    <row r="182">
      <c r="A182">
        <f>IF(AND(OR('Find My Programs'!$C$5="Any",AND('Find My Programs'!$C$5="Veteran",'All Programs'!$O182&lt;&gt;"No"),AND('Find My Programs'!$C$5="Active duty / transitioning",'All Programs'!$N182&lt;&gt;"No"),AND('Find My Programs'!$C$5="Spouse / family / caregiver",'All Programs'!$P182&lt;&gt;"No")),OR('Find My Programs'!$C$6&lt;&gt;"No",'All Programs'!$J182&lt;&gt;"Yes"),OR('Find My Programs'!$C$7&lt;&gt;"No",'All Programs'!$K182&lt;&gt;"Yes"),OR('Find My Programs'!$C$8&lt;&gt;"No",'All Programs'!$L182&lt;&gt;"Yes"),OR('All Programs'!$M182="Yes",'All Programs'!$M182="Check",AND('Find My Programs'!$C$6&lt;&gt;"No",'All Programs'!$J182&lt;&gt;"No"),AND('Find My Programs'!$C$7&lt;&gt;"No",'All Programs'!$K182&lt;&gt;"No"),AND('Find My Programs'!$C$8&lt;&gt;"No",'All Programs'!$L182&lt;&gt;"No"),'Find My Programs'!$C$16="Yes"),OR('Find My Programs'!$C$9&lt;&gt;"No",'All Programs'!$R182&lt;&gt;"Yes"),OR('Find My Programs'!$C$10="Any",'All Programs'!$T182="Any",'All Programs'!$T182="Check",ISNUMBER(SEARCH('Find My Programs'!$C$10,'All Programs'!$T182))),OR('Find My Programs'!$C$11&lt;&gt;"No",'All Programs'!$U182&lt;&gt;"Yes"),OR('Find My Programs'!$C$12="Any",ISNUMBER(SEARCH("; "&amp;'Find My Programs'!$C$12&amp;";","; "&amp;'All Programs'!$C182&amp;";"))),OR('Find My Programs'!$C$13="Any",'All Programs'!$W182='Find My Programs'!$C$13,'All Programs'!$W182="Hybrid",'All Programs'!$W182="Check"),OR('Find My Programs'!$C$14="Yes",'All Programs'!$S182&lt;&gt;"Yes"),OR('Find My Programs'!$C$15="Yes",'All Programs'!$G182&lt;&gt;"Closed")),1,0)</f>
        <v/>
      </c>
      <c r="B182">
        <f>IF(A182=1,IF('All Programs'!$B182="Support &amp; wellbeing",IF('All Programs'!$A182="Veterans Crisis Line",500000,0),1000000)+IF('All Programs'!$M182="Yes",200000,IF('All Programs'!$M182="No",0,100000))+N('All Programs'!$D182)*10000+IF('All Programs'!$Y182="Yes",0,500)+(500-ROW()),"")</f>
        <v/>
      </c>
      <c r="C182">
        <f>IF('All Programs'!$A182="","",'All Programs'!$A182)</f>
        <v/>
      </c>
      <c r="D182">
        <f>IF('All Programs'!$B182="","",'All Programs'!$B182)</f>
        <v/>
      </c>
      <c r="E182">
        <f>IF('All Programs'!$D182="","",'All Programs'!$D182)</f>
        <v/>
      </c>
      <c r="F182">
        <f>IF('All Programs'!$X182="","",'All Programs'!$X182)</f>
        <v/>
      </c>
      <c r="G182">
        <f>IF('All Programs'!$W182="","",'All Programs'!$W182)</f>
        <v/>
      </c>
      <c r="H182">
        <f>IF('All Programs'!$T182="","",'All Programs'!$T182)</f>
        <v/>
      </c>
      <c r="I182">
        <f>IF('All Programs'!$G182="","",'All Programs'!$G182)</f>
        <v/>
      </c>
      <c r="J182">
        <f>IF('All Programs'!$H182="","",'All Programs'!$H182)</f>
        <v/>
      </c>
      <c r="K182">
        <f>IF('All Programs'!$F182="","",'All Programs'!$F182)</f>
        <v/>
      </c>
      <c r="L182">
        <f>IF('All Programs'!$AB182="","",'All Programs'!$AB182)</f>
        <v/>
      </c>
      <c r="M182">
        <f>IF('All Programs'!$Y182="","",'All Programs'!$Y182)</f>
        <v/>
      </c>
      <c r="N182">
        <f>IF('All Programs'!$AQ182="","",'All Programs'!$AQ182)</f>
        <v/>
      </c>
    </row>
    <row r="183">
      <c r="A183">
        <f>IF(AND(OR('Find My Programs'!$C$5="Any",AND('Find My Programs'!$C$5="Veteran",'All Programs'!$O183&lt;&gt;"No"),AND('Find My Programs'!$C$5="Active duty / transitioning",'All Programs'!$N183&lt;&gt;"No"),AND('Find My Programs'!$C$5="Spouse / family / caregiver",'All Programs'!$P183&lt;&gt;"No")),OR('Find My Programs'!$C$6&lt;&gt;"No",'All Programs'!$J183&lt;&gt;"Yes"),OR('Find My Programs'!$C$7&lt;&gt;"No",'All Programs'!$K183&lt;&gt;"Yes"),OR('Find My Programs'!$C$8&lt;&gt;"No",'All Programs'!$L183&lt;&gt;"Yes"),OR('All Programs'!$M183="Yes",'All Programs'!$M183="Check",AND('Find My Programs'!$C$6&lt;&gt;"No",'All Programs'!$J183&lt;&gt;"No"),AND('Find My Programs'!$C$7&lt;&gt;"No",'All Programs'!$K183&lt;&gt;"No"),AND('Find My Programs'!$C$8&lt;&gt;"No",'All Programs'!$L183&lt;&gt;"No"),'Find My Programs'!$C$16="Yes"),OR('Find My Programs'!$C$9&lt;&gt;"No",'All Programs'!$R183&lt;&gt;"Yes"),OR('Find My Programs'!$C$10="Any",'All Programs'!$T183="Any",'All Programs'!$T183="Check",ISNUMBER(SEARCH('Find My Programs'!$C$10,'All Programs'!$T183))),OR('Find My Programs'!$C$11&lt;&gt;"No",'All Programs'!$U183&lt;&gt;"Yes"),OR('Find My Programs'!$C$12="Any",ISNUMBER(SEARCH("; "&amp;'Find My Programs'!$C$12&amp;";","; "&amp;'All Programs'!$C183&amp;";"))),OR('Find My Programs'!$C$13="Any",'All Programs'!$W183='Find My Programs'!$C$13,'All Programs'!$W183="Hybrid",'All Programs'!$W183="Check"),OR('Find My Programs'!$C$14="Yes",'All Programs'!$S183&lt;&gt;"Yes"),OR('Find My Programs'!$C$15="Yes",'All Programs'!$G183&lt;&gt;"Closed")),1,0)</f>
        <v/>
      </c>
      <c r="B183">
        <f>IF(A183=1,IF('All Programs'!$B183="Support &amp; wellbeing",IF('All Programs'!$A183="Veterans Crisis Line",500000,0),1000000)+IF('All Programs'!$M183="Yes",200000,IF('All Programs'!$M183="No",0,100000))+N('All Programs'!$D183)*10000+IF('All Programs'!$Y183="Yes",0,500)+(500-ROW()),"")</f>
        <v/>
      </c>
      <c r="C183">
        <f>IF('All Programs'!$A183="","",'All Programs'!$A183)</f>
        <v/>
      </c>
      <c r="D183">
        <f>IF('All Programs'!$B183="","",'All Programs'!$B183)</f>
        <v/>
      </c>
      <c r="E183">
        <f>IF('All Programs'!$D183="","",'All Programs'!$D183)</f>
        <v/>
      </c>
      <c r="F183">
        <f>IF('All Programs'!$X183="","",'All Programs'!$X183)</f>
        <v/>
      </c>
      <c r="G183">
        <f>IF('All Programs'!$W183="","",'All Programs'!$W183)</f>
        <v/>
      </c>
      <c r="H183">
        <f>IF('All Programs'!$T183="","",'All Programs'!$T183)</f>
        <v/>
      </c>
      <c r="I183">
        <f>IF('All Programs'!$G183="","",'All Programs'!$G183)</f>
        <v/>
      </c>
      <c r="J183">
        <f>IF('All Programs'!$H183="","",'All Programs'!$H183)</f>
        <v/>
      </c>
      <c r="K183">
        <f>IF('All Programs'!$F183="","",'All Programs'!$F183)</f>
        <v/>
      </c>
      <c r="L183">
        <f>IF('All Programs'!$AB183="","",'All Programs'!$AB183)</f>
        <v/>
      </c>
      <c r="M183">
        <f>IF('All Programs'!$Y183="","",'All Programs'!$Y183)</f>
        <v/>
      </c>
      <c r="N183">
        <f>IF('All Programs'!$AQ183="","",'All Programs'!$AQ183)</f>
        <v/>
      </c>
    </row>
    <row r="184">
      <c r="A184">
        <f>IF(AND(OR('Find My Programs'!$C$5="Any",AND('Find My Programs'!$C$5="Veteran",'All Programs'!$O184&lt;&gt;"No"),AND('Find My Programs'!$C$5="Active duty / transitioning",'All Programs'!$N184&lt;&gt;"No"),AND('Find My Programs'!$C$5="Spouse / family / caregiver",'All Programs'!$P184&lt;&gt;"No")),OR('Find My Programs'!$C$6&lt;&gt;"No",'All Programs'!$J184&lt;&gt;"Yes"),OR('Find My Programs'!$C$7&lt;&gt;"No",'All Programs'!$K184&lt;&gt;"Yes"),OR('Find My Programs'!$C$8&lt;&gt;"No",'All Programs'!$L184&lt;&gt;"Yes"),OR('All Programs'!$M184="Yes",'All Programs'!$M184="Check",AND('Find My Programs'!$C$6&lt;&gt;"No",'All Programs'!$J184&lt;&gt;"No"),AND('Find My Programs'!$C$7&lt;&gt;"No",'All Programs'!$K184&lt;&gt;"No"),AND('Find My Programs'!$C$8&lt;&gt;"No",'All Programs'!$L184&lt;&gt;"No"),'Find My Programs'!$C$16="Yes"),OR('Find My Programs'!$C$9&lt;&gt;"No",'All Programs'!$R184&lt;&gt;"Yes"),OR('Find My Programs'!$C$10="Any",'All Programs'!$T184="Any",'All Programs'!$T184="Check",ISNUMBER(SEARCH('Find My Programs'!$C$10,'All Programs'!$T184))),OR('Find My Programs'!$C$11&lt;&gt;"No",'All Programs'!$U184&lt;&gt;"Yes"),OR('Find My Programs'!$C$12="Any",ISNUMBER(SEARCH("; "&amp;'Find My Programs'!$C$12&amp;";","; "&amp;'All Programs'!$C184&amp;";"))),OR('Find My Programs'!$C$13="Any",'All Programs'!$W184='Find My Programs'!$C$13,'All Programs'!$W184="Hybrid",'All Programs'!$W184="Check"),OR('Find My Programs'!$C$14="Yes",'All Programs'!$S184&lt;&gt;"Yes"),OR('Find My Programs'!$C$15="Yes",'All Programs'!$G184&lt;&gt;"Closed")),1,0)</f>
        <v/>
      </c>
      <c r="B184">
        <f>IF(A184=1,IF('All Programs'!$B184="Support &amp; wellbeing",IF('All Programs'!$A184="Veterans Crisis Line",500000,0),1000000)+IF('All Programs'!$M184="Yes",200000,IF('All Programs'!$M184="No",0,100000))+N('All Programs'!$D184)*10000+IF('All Programs'!$Y184="Yes",0,500)+(500-ROW()),"")</f>
        <v/>
      </c>
      <c r="C184">
        <f>IF('All Programs'!$A184="","",'All Programs'!$A184)</f>
        <v/>
      </c>
      <c r="D184">
        <f>IF('All Programs'!$B184="","",'All Programs'!$B184)</f>
        <v/>
      </c>
      <c r="E184">
        <f>IF('All Programs'!$D184="","",'All Programs'!$D184)</f>
        <v/>
      </c>
      <c r="F184">
        <f>IF('All Programs'!$X184="","",'All Programs'!$X184)</f>
        <v/>
      </c>
      <c r="G184">
        <f>IF('All Programs'!$W184="","",'All Programs'!$W184)</f>
        <v/>
      </c>
      <c r="H184">
        <f>IF('All Programs'!$T184="","",'All Programs'!$T184)</f>
        <v/>
      </c>
      <c r="I184">
        <f>IF('All Programs'!$G184="","",'All Programs'!$G184)</f>
        <v/>
      </c>
      <c r="J184">
        <f>IF('All Programs'!$H184="","",'All Programs'!$H184)</f>
        <v/>
      </c>
      <c r="K184">
        <f>IF('All Programs'!$F184="","",'All Programs'!$F184)</f>
        <v/>
      </c>
      <c r="L184">
        <f>IF('All Programs'!$AB184="","",'All Programs'!$AB184)</f>
        <v/>
      </c>
      <c r="M184">
        <f>IF('All Programs'!$Y184="","",'All Programs'!$Y184)</f>
        <v/>
      </c>
      <c r="N184">
        <f>IF('All Programs'!$AQ184="","",'All Programs'!$AQ184)</f>
        <v/>
      </c>
    </row>
    <row r="185">
      <c r="A185">
        <f>IF(AND(OR('Find My Programs'!$C$5="Any",AND('Find My Programs'!$C$5="Veteran",'All Programs'!$O185&lt;&gt;"No"),AND('Find My Programs'!$C$5="Active duty / transitioning",'All Programs'!$N185&lt;&gt;"No"),AND('Find My Programs'!$C$5="Spouse / family / caregiver",'All Programs'!$P185&lt;&gt;"No")),OR('Find My Programs'!$C$6&lt;&gt;"No",'All Programs'!$J185&lt;&gt;"Yes"),OR('Find My Programs'!$C$7&lt;&gt;"No",'All Programs'!$K185&lt;&gt;"Yes"),OR('Find My Programs'!$C$8&lt;&gt;"No",'All Programs'!$L185&lt;&gt;"Yes"),OR('All Programs'!$M185="Yes",'All Programs'!$M185="Check",AND('Find My Programs'!$C$6&lt;&gt;"No",'All Programs'!$J185&lt;&gt;"No"),AND('Find My Programs'!$C$7&lt;&gt;"No",'All Programs'!$K185&lt;&gt;"No"),AND('Find My Programs'!$C$8&lt;&gt;"No",'All Programs'!$L185&lt;&gt;"No"),'Find My Programs'!$C$16="Yes"),OR('Find My Programs'!$C$9&lt;&gt;"No",'All Programs'!$R185&lt;&gt;"Yes"),OR('Find My Programs'!$C$10="Any",'All Programs'!$T185="Any",'All Programs'!$T185="Check",ISNUMBER(SEARCH('Find My Programs'!$C$10,'All Programs'!$T185))),OR('Find My Programs'!$C$11&lt;&gt;"No",'All Programs'!$U185&lt;&gt;"Yes"),OR('Find My Programs'!$C$12="Any",ISNUMBER(SEARCH("; "&amp;'Find My Programs'!$C$12&amp;";","; "&amp;'All Programs'!$C185&amp;";"))),OR('Find My Programs'!$C$13="Any",'All Programs'!$W185='Find My Programs'!$C$13,'All Programs'!$W185="Hybrid",'All Programs'!$W185="Check"),OR('Find My Programs'!$C$14="Yes",'All Programs'!$S185&lt;&gt;"Yes"),OR('Find My Programs'!$C$15="Yes",'All Programs'!$G185&lt;&gt;"Closed")),1,0)</f>
        <v/>
      </c>
      <c r="B185">
        <f>IF(A185=1,IF('All Programs'!$B185="Support &amp; wellbeing",IF('All Programs'!$A185="Veterans Crisis Line",500000,0),1000000)+IF('All Programs'!$M185="Yes",200000,IF('All Programs'!$M185="No",0,100000))+N('All Programs'!$D185)*10000+IF('All Programs'!$Y185="Yes",0,500)+(500-ROW()),"")</f>
        <v/>
      </c>
      <c r="C185">
        <f>IF('All Programs'!$A185="","",'All Programs'!$A185)</f>
        <v/>
      </c>
      <c r="D185">
        <f>IF('All Programs'!$B185="","",'All Programs'!$B185)</f>
        <v/>
      </c>
      <c r="E185">
        <f>IF('All Programs'!$D185="","",'All Programs'!$D185)</f>
        <v/>
      </c>
      <c r="F185">
        <f>IF('All Programs'!$X185="","",'All Programs'!$X185)</f>
        <v/>
      </c>
      <c r="G185">
        <f>IF('All Programs'!$W185="","",'All Programs'!$W185)</f>
        <v/>
      </c>
      <c r="H185">
        <f>IF('All Programs'!$T185="","",'All Programs'!$T185)</f>
        <v/>
      </c>
      <c r="I185">
        <f>IF('All Programs'!$G185="","",'All Programs'!$G185)</f>
        <v/>
      </c>
      <c r="J185">
        <f>IF('All Programs'!$H185="","",'All Programs'!$H185)</f>
        <v/>
      </c>
      <c r="K185">
        <f>IF('All Programs'!$F185="","",'All Programs'!$F185)</f>
        <v/>
      </c>
      <c r="L185">
        <f>IF('All Programs'!$AB185="","",'All Programs'!$AB185)</f>
        <v/>
      </c>
      <c r="M185">
        <f>IF('All Programs'!$Y185="","",'All Programs'!$Y185)</f>
        <v/>
      </c>
      <c r="N185">
        <f>IF('All Programs'!$AQ185="","",'All Programs'!$AQ185)</f>
        <v/>
      </c>
    </row>
    <row r="186">
      <c r="A186">
        <f>IF(AND(OR('Find My Programs'!$C$5="Any",AND('Find My Programs'!$C$5="Veteran",'All Programs'!$O186&lt;&gt;"No"),AND('Find My Programs'!$C$5="Active duty / transitioning",'All Programs'!$N186&lt;&gt;"No"),AND('Find My Programs'!$C$5="Spouse / family / caregiver",'All Programs'!$P186&lt;&gt;"No")),OR('Find My Programs'!$C$6&lt;&gt;"No",'All Programs'!$J186&lt;&gt;"Yes"),OR('Find My Programs'!$C$7&lt;&gt;"No",'All Programs'!$K186&lt;&gt;"Yes"),OR('Find My Programs'!$C$8&lt;&gt;"No",'All Programs'!$L186&lt;&gt;"Yes"),OR('All Programs'!$M186="Yes",'All Programs'!$M186="Check",AND('Find My Programs'!$C$6&lt;&gt;"No",'All Programs'!$J186&lt;&gt;"No"),AND('Find My Programs'!$C$7&lt;&gt;"No",'All Programs'!$K186&lt;&gt;"No"),AND('Find My Programs'!$C$8&lt;&gt;"No",'All Programs'!$L186&lt;&gt;"No"),'Find My Programs'!$C$16="Yes"),OR('Find My Programs'!$C$9&lt;&gt;"No",'All Programs'!$R186&lt;&gt;"Yes"),OR('Find My Programs'!$C$10="Any",'All Programs'!$T186="Any",'All Programs'!$T186="Check",ISNUMBER(SEARCH('Find My Programs'!$C$10,'All Programs'!$T186))),OR('Find My Programs'!$C$11&lt;&gt;"No",'All Programs'!$U186&lt;&gt;"Yes"),OR('Find My Programs'!$C$12="Any",ISNUMBER(SEARCH("; "&amp;'Find My Programs'!$C$12&amp;";","; "&amp;'All Programs'!$C186&amp;";"))),OR('Find My Programs'!$C$13="Any",'All Programs'!$W186='Find My Programs'!$C$13,'All Programs'!$W186="Hybrid",'All Programs'!$W186="Check"),OR('Find My Programs'!$C$14="Yes",'All Programs'!$S186&lt;&gt;"Yes"),OR('Find My Programs'!$C$15="Yes",'All Programs'!$G186&lt;&gt;"Closed")),1,0)</f>
        <v/>
      </c>
      <c r="B186">
        <f>IF(A186=1,IF('All Programs'!$B186="Support &amp; wellbeing",IF('All Programs'!$A186="Veterans Crisis Line",500000,0),1000000)+IF('All Programs'!$M186="Yes",200000,IF('All Programs'!$M186="No",0,100000))+N('All Programs'!$D186)*10000+IF('All Programs'!$Y186="Yes",0,500)+(500-ROW()),"")</f>
        <v/>
      </c>
      <c r="C186">
        <f>IF('All Programs'!$A186="","",'All Programs'!$A186)</f>
        <v/>
      </c>
      <c r="D186">
        <f>IF('All Programs'!$B186="","",'All Programs'!$B186)</f>
        <v/>
      </c>
      <c r="E186">
        <f>IF('All Programs'!$D186="","",'All Programs'!$D186)</f>
        <v/>
      </c>
      <c r="F186">
        <f>IF('All Programs'!$X186="","",'All Programs'!$X186)</f>
        <v/>
      </c>
      <c r="G186">
        <f>IF('All Programs'!$W186="","",'All Programs'!$W186)</f>
        <v/>
      </c>
      <c r="H186">
        <f>IF('All Programs'!$T186="","",'All Programs'!$T186)</f>
        <v/>
      </c>
      <c r="I186">
        <f>IF('All Programs'!$G186="","",'All Programs'!$G186)</f>
        <v/>
      </c>
      <c r="J186">
        <f>IF('All Programs'!$H186="","",'All Programs'!$H186)</f>
        <v/>
      </c>
      <c r="K186">
        <f>IF('All Programs'!$F186="","",'All Programs'!$F186)</f>
        <v/>
      </c>
      <c r="L186">
        <f>IF('All Programs'!$AB186="","",'All Programs'!$AB186)</f>
        <v/>
      </c>
      <c r="M186">
        <f>IF('All Programs'!$Y186="","",'All Programs'!$Y186)</f>
        <v/>
      </c>
      <c r="N186">
        <f>IF('All Programs'!$AQ186="","",'All Programs'!$AQ186)</f>
        <v/>
      </c>
    </row>
    <row r="187">
      <c r="A187">
        <f>IF(AND(OR('Find My Programs'!$C$5="Any",AND('Find My Programs'!$C$5="Veteran",'All Programs'!$O187&lt;&gt;"No"),AND('Find My Programs'!$C$5="Active duty / transitioning",'All Programs'!$N187&lt;&gt;"No"),AND('Find My Programs'!$C$5="Spouse / family / caregiver",'All Programs'!$P187&lt;&gt;"No")),OR('Find My Programs'!$C$6&lt;&gt;"No",'All Programs'!$J187&lt;&gt;"Yes"),OR('Find My Programs'!$C$7&lt;&gt;"No",'All Programs'!$K187&lt;&gt;"Yes"),OR('Find My Programs'!$C$8&lt;&gt;"No",'All Programs'!$L187&lt;&gt;"Yes"),OR('All Programs'!$M187="Yes",'All Programs'!$M187="Check",AND('Find My Programs'!$C$6&lt;&gt;"No",'All Programs'!$J187&lt;&gt;"No"),AND('Find My Programs'!$C$7&lt;&gt;"No",'All Programs'!$K187&lt;&gt;"No"),AND('Find My Programs'!$C$8&lt;&gt;"No",'All Programs'!$L187&lt;&gt;"No"),'Find My Programs'!$C$16="Yes"),OR('Find My Programs'!$C$9&lt;&gt;"No",'All Programs'!$R187&lt;&gt;"Yes"),OR('Find My Programs'!$C$10="Any",'All Programs'!$T187="Any",'All Programs'!$T187="Check",ISNUMBER(SEARCH('Find My Programs'!$C$10,'All Programs'!$T187))),OR('Find My Programs'!$C$11&lt;&gt;"No",'All Programs'!$U187&lt;&gt;"Yes"),OR('Find My Programs'!$C$12="Any",ISNUMBER(SEARCH("; "&amp;'Find My Programs'!$C$12&amp;";","; "&amp;'All Programs'!$C187&amp;";"))),OR('Find My Programs'!$C$13="Any",'All Programs'!$W187='Find My Programs'!$C$13,'All Programs'!$W187="Hybrid",'All Programs'!$W187="Check"),OR('Find My Programs'!$C$14="Yes",'All Programs'!$S187&lt;&gt;"Yes"),OR('Find My Programs'!$C$15="Yes",'All Programs'!$G187&lt;&gt;"Closed")),1,0)</f>
        <v/>
      </c>
      <c r="B187">
        <f>IF(A187=1,IF('All Programs'!$B187="Support &amp; wellbeing",IF('All Programs'!$A187="Veterans Crisis Line",500000,0),1000000)+IF('All Programs'!$M187="Yes",200000,IF('All Programs'!$M187="No",0,100000))+N('All Programs'!$D187)*10000+IF('All Programs'!$Y187="Yes",0,500)+(500-ROW()),"")</f>
        <v/>
      </c>
      <c r="C187">
        <f>IF('All Programs'!$A187="","",'All Programs'!$A187)</f>
        <v/>
      </c>
      <c r="D187">
        <f>IF('All Programs'!$B187="","",'All Programs'!$B187)</f>
        <v/>
      </c>
      <c r="E187">
        <f>IF('All Programs'!$D187="","",'All Programs'!$D187)</f>
        <v/>
      </c>
      <c r="F187">
        <f>IF('All Programs'!$X187="","",'All Programs'!$X187)</f>
        <v/>
      </c>
      <c r="G187">
        <f>IF('All Programs'!$W187="","",'All Programs'!$W187)</f>
        <v/>
      </c>
      <c r="H187">
        <f>IF('All Programs'!$T187="","",'All Programs'!$T187)</f>
        <v/>
      </c>
      <c r="I187">
        <f>IF('All Programs'!$G187="","",'All Programs'!$G187)</f>
        <v/>
      </c>
      <c r="J187">
        <f>IF('All Programs'!$H187="","",'All Programs'!$H187)</f>
        <v/>
      </c>
      <c r="K187">
        <f>IF('All Programs'!$F187="","",'All Programs'!$F187)</f>
        <v/>
      </c>
      <c r="L187">
        <f>IF('All Programs'!$AB187="","",'All Programs'!$AB187)</f>
        <v/>
      </c>
      <c r="M187">
        <f>IF('All Programs'!$Y187="","",'All Programs'!$Y187)</f>
        <v/>
      </c>
      <c r="N187">
        <f>IF('All Programs'!$AQ187="","",'All Programs'!$AQ187)</f>
        <v/>
      </c>
    </row>
    <row r="188">
      <c r="A188">
        <f>IF(AND(OR('Find My Programs'!$C$5="Any",AND('Find My Programs'!$C$5="Veteran",'All Programs'!$O188&lt;&gt;"No"),AND('Find My Programs'!$C$5="Active duty / transitioning",'All Programs'!$N188&lt;&gt;"No"),AND('Find My Programs'!$C$5="Spouse / family / caregiver",'All Programs'!$P188&lt;&gt;"No")),OR('Find My Programs'!$C$6&lt;&gt;"No",'All Programs'!$J188&lt;&gt;"Yes"),OR('Find My Programs'!$C$7&lt;&gt;"No",'All Programs'!$K188&lt;&gt;"Yes"),OR('Find My Programs'!$C$8&lt;&gt;"No",'All Programs'!$L188&lt;&gt;"Yes"),OR('All Programs'!$M188="Yes",'All Programs'!$M188="Check",AND('Find My Programs'!$C$6&lt;&gt;"No",'All Programs'!$J188&lt;&gt;"No"),AND('Find My Programs'!$C$7&lt;&gt;"No",'All Programs'!$K188&lt;&gt;"No"),AND('Find My Programs'!$C$8&lt;&gt;"No",'All Programs'!$L188&lt;&gt;"No"),'Find My Programs'!$C$16="Yes"),OR('Find My Programs'!$C$9&lt;&gt;"No",'All Programs'!$R188&lt;&gt;"Yes"),OR('Find My Programs'!$C$10="Any",'All Programs'!$T188="Any",'All Programs'!$T188="Check",ISNUMBER(SEARCH('Find My Programs'!$C$10,'All Programs'!$T188))),OR('Find My Programs'!$C$11&lt;&gt;"No",'All Programs'!$U188&lt;&gt;"Yes"),OR('Find My Programs'!$C$12="Any",ISNUMBER(SEARCH("; "&amp;'Find My Programs'!$C$12&amp;";","; "&amp;'All Programs'!$C188&amp;";"))),OR('Find My Programs'!$C$13="Any",'All Programs'!$W188='Find My Programs'!$C$13,'All Programs'!$W188="Hybrid",'All Programs'!$W188="Check"),OR('Find My Programs'!$C$14="Yes",'All Programs'!$S188&lt;&gt;"Yes"),OR('Find My Programs'!$C$15="Yes",'All Programs'!$G188&lt;&gt;"Closed")),1,0)</f>
        <v/>
      </c>
      <c r="B188">
        <f>IF(A188=1,IF('All Programs'!$B188="Support &amp; wellbeing",IF('All Programs'!$A188="Veterans Crisis Line",500000,0),1000000)+IF('All Programs'!$M188="Yes",200000,IF('All Programs'!$M188="No",0,100000))+N('All Programs'!$D188)*10000+IF('All Programs'!$Y188="Yes",0,500)+(500-ROW()),"")</f>
        <v/>
      </c>
      <c r="C188">
        <f>IF('All Programs'!$A188="","",'All Programs'!$A188)</f>
        <v/>
      </c>
      <c r="D188">
        <f>IF('All Programs'!$B188="","",'All Programs'!$B188)</f>
        <v/>
      </c>
      <c r="E188">
        <f>IF('All Programs'!$D188="","",'All Programs'!$D188)</f>
        <v/>
      </c>
      <c r="F188">
        <f>IF('All Programs'!$X188="","",'All Programs'!$X188)</f>
        <v/>
      </c>
      <c r="G188">
        <f>IF('All Programs'!$W188="","",'All Programs'!$W188)</f>
        <v/>
      </c>
      <c r="H188">
        <f>IF('All Programs'!$T188="","",'All Programs'!$T188)</f>
        <v/>
      </c>
      <c r="I188">
        <f>IF('All Programs'!$G188="","",'All Programs'!$G188)</f>
        <v/>
      </c>
      <c r="J188">
        <f>IF('All Programs'!$H188="","",'All Programs'!$H188)</f>
        <v/>
      </c>
      <c r="K188">
        <f>IF('All Programs'!$F188="","",'All Programs'!$F188)</f>
        <v/>
      </c>
      <c r="L188">
        <f>IF('All Programs'!$AB188="","",'All Programs'!$AB188)</f>
        <v/>
      </c>
      <c r="M188">
        <f>IF('All Programs'!$Y188="","",'All Programs'!$Y188)</f>
        <v/>
      </c>
      <c r="N188">
        <f>IF('All Programs'!$AQ188="","",'All Programs'!$AQ188)</f>
        <v/>
      </c>
    </row>
    <row r="189">
      <c r="A189">
        <f>IF(AND(OR('Find My Programs'!$C$5="Any",AND('Find My Programs'!$C$5="Veteran",'All Programs'!$O189&lt;&gt;"No"),AND('Find My Programs'!$C$5="Active duty / transitioning",'All Programs'!$N189&lt;&gt;"No"),AND('Find My Programs'!$C$5="Spouse / family / caregiver",'All Programs'!$P189&lt;&gt;"No")),OR('Find My Programs'!$C$6&lt;&gt;"No",'All Programs'!$J189&lt;&gt;"Yes"),OR('Find My Programs'!$C$7&lt;&gt;"No",'All Programs'!$K189&lt;&gt;"Yes"),OR('Find My Programs'!$C$8&lt;&gt;"No",'All Programs'!$L189&lt;&gt;"Yes"),OR('All Programs'!$M189="Yes",'All Programs'!$M189="Check",AND('Find My Programs'!$C$6&lt;&gt;"No",'All Programs'!$J189&lt;&gt;"No"),AND('Find My Programs'!$C$7&lt;&gt;"No",'All Programs'!$K189&lt;&gt;"No"),AND('Find My Programs'!$C$8&lt;&gt;"No",'All Programs'!$L189&lt;&gt;"No"),'Find My Programs'!$C$16="Yes"),OR('Find My Programs'!$C$9&lt;&gt;"No",'All Programs'!$R189&lt;&gt;"Yes"),OR('Find My Programs'!$C$10="Any",'All Programs'!$T189="Any",'All Programs'!$T189="Check",ISNUMBER(SEARCH('Find My Programs'!$C$10,'All Programs'!$T189))),OR('Find My Programs'!$C$11&lt;&gt;"No",'All Programs'!$U189&lt;&gt;"Yes"),OR('Find My Programs'!$C$12="Any",ISNUMBER(SEARCH("; "&amp;'Find My Programs'!$C$12&amp;";","; "&amp;'All Programs'!$C189&amp;";"))),OR('Find My Programs'!$C$13="Any",'All Programs'!$W189='Find My Programs'!$C$13,'All Programs'!$W189="Hybrid",'All Programs'!$W189="Check"),OR('Find My Programs'!$C$14="Yes",'All Programs'!$S189&lt;&gt;"Yes"),OR('Find My Programs'!$C$15="Yes",'All Programs'!$G189&lt;&gt;"Closed")),1,0)</f>
        <v/>
      </c>
      <c r="B189">
        <f>IF(A189=1,IF('All Programs'!$B189="Support &amp; wellbeing",IF('All Programs'!$A189="Veterans Crisis Line",500000,0),1000000)+IF('All Programs'!$M189="Yes",200000,IF('All Programs'!$M189="No",0,100000))+N('All Programs'!$D189)*10000+IF('All Programs'!$Y189="Yes",0,500)+(500-ROW()),"")</f>
        <v/>
      </c>
      <c r="C189">
        <f>IF('All Programs'!$A189="","",'All Programs'!$A189)</f>
        <v/>
      </c>
      <c r="D189">
        <f>IF('All Programs'!$B189="","",'All Programs'!$B189)</f>
        <v/>
      </c>
      <c r="E189">
        <f>IF('All Programs'!$D189="","",'All Programs'!$D189)</f>
        <v/>
      </c>
      <c r="F189">
        <f>IF('All Programs'!$X189="","",'All Programs'!$X189)</f>
        <v/>
      </c>
      <c r="G189">
        <f>IF('All Programs'!$W189="","",'All Programs'!$W189)</f>
        <v/>
      </c>
      <c r="H189">
        <f>IF('All Programs'!$T189="","",'All Programs'!$T189)</f>
        <v/>
      </c>
      <c r="I189">
        <f>IF('All Programs'!$G189="","",'All Programs'!$G189)</f>
        <v/>
      </c>
      <c r="J189">
        <f>IF('All Programs'!$H189="","",'All Programs'!$H189)</f>
        <v/>
      </c>
      <c r="K189">
        <f>IF('All Programs'!$F189="","",'All Programs'!$F189)</f>
        <v/>
      </c>
      <c r="L189">
        <f>IF('All Programs'!$AB189="","",'All Programs'!$AB189)</f>
        <v/>
      </c>
      <c r="M189">
        <f>IF('All Programs'!$Y189="","",'All Programs'!$Y189)</f>
        <v/>
      </c>
      <c r="N189">
        <f>IF('All Programs'!$AQ189="","",'All Programs'!$AQ189)</f>
        <v/>
      </c>
    </row>
    <row r="190">
      <c r="A190">
        <f>IF(AND(OR('Find My Programs'!$C$5="Any",AND('Find My Programs'!$C$5="Veteran",'All Programs'!$O190&lt;&gt;"No"),AND('Find My Programs'!$C$5="Active duty / transitioning",'All Programs'!$N190&lt;&gt;"No"),AND('Find My Programs'!$C$5="Spouse / family / caregiver",'All Programs'!$P190&lt;&gt;"No")),OR('Find My Programs'!$C$6&lt;&gt;"No",'All Programs'!$J190&lt;&gt;"Yes"),OR('Find My Programs'!$C$7&lt;&gt;"No",'All Programs'!$K190&lt;&gt;"Yes"),OR('Find My Programs'!$C$8&lt;&gt;"No",'All Programs'!$L190&lt;&gt;"Yes"),OR('All Programs'!$M190="Yes",'All Programs'!$M190="Check",AND('Find My Programs'!$C$6&lt;&gt;"No",'All Programs'!$J190&lt;&gt;"No"),AND('Find My Programs'!$C$7&lt;&gt;"No",'All Programs'!$K190&lt;&gt;"No"),AND('Find My Programs'!$C$8&lt;&gt;"No",'All Programs'!$L190&lt;&gt;"No"),'Find My Programs'!$C$16="Yes"),OR('Find My Programs'!$C$9&lt;&gt;"No",'All Programs'!$R190&lt;&gt;"Yes"),OR('Find My Programs'!$C$10="Any",'All Programs'!$T190="Any",'All Programs'!$T190="Check",ISNUMBER(SEARCH('Find My Programs'!$C$10,'All Programs'!$T190))),OR('Find My Programs'!$C$11&lt;&gt;"No",'All Programs'!$U190&lt;&gt;"Yes"),OR('Find My Programs'!$C$12="Any",ISNUMBER(SEARCH("; "&amp;'Find My Programs'!$C$12&amp;";","; "&amp;'All Programs'!$C190&amp;";"))),OR('Find My Programs'!$C$13="Any",'All Programs'!$W190='Find My Programs'!$C$13,'All Programs'!$W190="Hybrid",'All Programs'!$W190="Check"),OR('Find My Programs'!$C$14="Yes",'All Programs'!$S190&lt;&gt;"Yes"),OR('Find My Programs'!$C$15="Yes",'All Programs'!$G190&lt;&gt;"Closed")),1,0)</f>
        <v/>
      </c>
      <c r="B190">
        <f>IF(A190=1,IF('All Programs'!$B190="Support &amp; wellbeing",IF('All Programs'!$A190="Veterans Crisis Line",500000,0),1000000)+IF('All Programs'!$M190="Yes",200000,IF('All Programs'!$M190="No",0,100000))+N('All Programs'!$D190)*10000+IF('All Programs'!$Y190="Yes",0,500)+(500-ROW()),"")</f>
        <v/>
      </c>
      <c r="C190">
        <f>IF('All Programs'!$A190="","",'All Programs'!$A190)</f>
        <v/>
      </c>
      <c r="D190">
        <f>IF('All Programs'!$B190="","",'All Programs'!$B190)</f>
        <v/>
      </c>
      <c r="E190">
        <f>IF('All Programs'!$D190="","",'All Programs'!$D190)</f>
        <v/>
      </c>
      <c r="F190">
        <f>IF('All Programs'!$X190="","",'All Programs'!$X190)</f>
        <v/>
      </c>
      <c r="G190">
        <f>IF('All Programs'!$W190="","",'All Programs'!$W190)</f>
        <v/>
      </c>
      <c r="H190">
        <f>IF('All Programs'!$T190="","",'All Programs'!$T190)</f>
        <v/>
      </c>
      <c r="I190">
        <f>IF('All Programs'!$G190="","",'All Programs'!$G190)</f>
        <v/>
      </c>
      <c r="J190">
        <f>IF('All Programs'!$H190="","",'All Programs'!$H190)</f>
        <v/>
      </c>
      <c r="K190">
        <f>IF('All Programs'!$F190="","",'All Programs'!$F190)</f>
        <v/>
      </c>
      <c r="L190">
        <f>IF('All Programs'!$AB190="","",'All Programs'!$AB190)</f>
        <v/>
      </c>
      <c r="M190">
        <f>IF('All Programs'!$Y190="","",'All Programs'!$Y190)</f>
        <v/>
      </c>
      <c r="N190">
        <f>IF('All Programs'!$AQ190="","",'All Programs'!$AQ190)</f>
        <v/>
      </c>
    </row>
    <row r="191">
      <c r="A191">
        <f>IF(AND(OR('Find My Programs'!$C$5="Any",AND('Find My Programs'!$C$5="Veteran",'All Programs'!$O191&lt;&gt;"No"),AND('Find My Programs'!$C$5="Active duty / transitioning",'All Programs'!$N191&lt;&gt;"No"),AND('Find My Programs'!$C$5="Spouse / family / caregiver",'All Programs'!$P191&lt;&gt;"No")),OR('Find My Programs'!$C$6&lt;&gt;"No",'All Programs'!$J191&lt;&gt;"Yes"),OR('Find My Programs'!$C$7&lt;&gt;"No",'All Programs'!$K191&lt;&gt;"Yes"),OR('Find My Programs'!$C$8&lt;&gt;"No",'All Programs'!$L191&lt;&gt;"Yes"),OR('All Programs'!$M191="Yes",'All Programs'!$M191="Check",AND('Find My Programs'!$C$6&lt;&gt;"No",'All Programs'!$J191&lt;&gt;"No"),AND('Find My Programs'!$C$7&lt;&gt;"No",'All Programs'!$K191&lt;&gt;"No"),AND('Find My Programs'!$C$8&lt;&gt;"No",'All Programs'!$L191&lt;&gt;"No"),'Find My Programs'!$C$16="Yes"),OR('Find My Programs'!$C$9&lt;&gt;"No",'All Programs'!$R191&lt;&gt;"Yes"),OR('Find My Programs'!$C$10="Any",'All Programs'!$T191="Any",'All Programs'!$T191="Check",ISNUMBER(SEARCH('Find My Programs'!$C$10,'All Programs'!$T191))),OR('Find My Programs'!$C$11&lt;&gt;"No",'All Programs'!$U191&lt;&gt;"Yes"),OR('Find My Programs'!$C$12="Any",ISNUMBER(SEARCH("; "&amp;'Find My Programs'!$C$12&amp;";","; "&amp;'All Programs'!$C191&amp;";"))),OR('Find My Programs'!$C$13="Any",'All Programs'!$W191='Find My Programs'!$C$13,'All Programs'!$W191="Hybrid",'All Programs'!$W191="Check"),OR('Find My Programs'!$C$14="Yes",'All Programs'!$S191&lt;&gt;"Yes"),OR('Find My Programs'!$C$15="Yes",'All Programs'!$G191&lt;&gt;"Closed")),1,0)</f>
        <v/>
      </c>
      <c r="B191">
        <f>IF(A191=1,IF('All Programs'!$B191="Support &amp; wellbeing",IF('All Programs'!$A191="Veterans Crisis Line",500000,0),1000000)+IF('All Programs'!$M191="Yes",200000,IF('All Programs'!$M191="No",0,100000))+N('All Programs'!$D191)*10000+IF('All Programs'!$Y191="Yes",0,500)+(500-ROW()),"")</f>
        <v/>
      </c>
      <c r="C191">
        <f>IF('All Programs'!$A191="","",'All Programs'!$A191)</f>
        <v/>
      </c>
      <c r="D191">
        <f>IF('All Programs'!$B191="","",'All Programs'!$B191)</f>
        <v/>
      </c>
      <c r="E191">
        <f>IF('All Programs'!$D191="","",'All Programs'!$D191)</f>
        <v/>
      </c>
      <c r="F191">
        <f>IF('All Programs'!$X191="","",'All Programs'!$X191)</f>
        <v/>
      </c>
      <c r="G191">
        <f>IF('All Programs'!$W191="","",'All Programs'!$W191)</f>
        <v/>
      </c>
      <c r="H191">
        <f>IF('All Programs'!$T191="","",'All Programs'!$T191)</f>
        <v/>
      </c>
      <c r="I191">
        <f>IF('All Programs'!$G191="","",'All Programs'!$G191)</f>
        <v/>
      </c>
      <c r="J191">
        <f>IF('All Programs'!$H191="","",'All Programs'!$H191)</f>
        <v/>
      </c>
      <c r="K191">
        <f>IF('All Programs'!$F191="","",'All Programs'!$F191)</f>
        <v/>
      </c>
      <c r="L191">
        <f>IF('All Programs'!$AB191="","",'All Programs'!$AB191)</f>
        <v/>
      </c>
      <c r="M191">
        <f>IF('All Programs'!$Y191="","",'All Programs'!$Y191)</f>
        <v/>
      </c>
      <c r="N191">
        <f>IF('All Programs'!$AQ191="","",'All Programs'!$AQ191)</f>
        <v/>
      </c>
    </row>
    <row r="192">
      <c r="A192">
        <f>IF(AND(OR('Find My Programs'!$C$5="Any",AND('Find My Programs'!$C$5="Veteran",'All Programs'!$O192&lt;&gt;"No"),AND('Find My Programs'!$C$5="Active duty / transitioning",'All Programs'!$N192&lt;&gt;"No"),AND('Find My Programs'!$C$5="Spouse / family / caregiver",'All Programs'!$P192&lt;&gt;"No")),OR('Find My Programs'!$C$6&lt;&gt;"No",'All Programs'!$J192&lt;&gt;"Yes"),OR('Find My Programs'!$C$7&lt;&gt;"No",'All Programs'!$K192&lt;&gt;"Yes"),OR('Find My Programs'!$C$8&lt;&gt;"No",'All Programs'!$L192&lt;&gt;"Yes"),OR('All Programs'!$M192="Yes",'All Programs'!$M192="Check",AND('Find My Programs'!$C$6&lt;&gt;"No",'All Programs'!$J192&lt;&gt;"No"),AND('Find My Programs'!$C$7&lt;&gt;"No",'All Programs'!$K192&lt;&gt;"No"),AND('Find My Programs'!$C$8&lt;&gt;"No",'All Programs'!$L192&lt;&gt;"No"),'Find My Programs'!$C$16="Yes"),OR('Find My Programs'!$C$9&lt;&gt;"No",'All Programs'!$R192&lt;&gt;"Yes"),OR('Find My Programs'!$C$10="Any",'All Programs'!$T192="Any",'All Programs'!$T192="Check",ISNUMBER(SEARCH('Find My Programs'!$C$10,'All Programs'!$T192))),OR('Find My Programs'!$C$11&lt;&gt;"No",'All Programs'!$U192&lt;&gt;"Yes"),OR('Find My Programs'!$C$12="Any",ISNUMBER(SEARCH("; "&amp;'Find My Programs'!$C$12&amp;";","; "&amp;'All Programs'!$C192&amp;";"))),OR('Find My Programs'!$C$13="Any",'All Programs'!$W192='Find My Programs'!$C$13,'All Programs'!$W192="Hybrid",'All Programs'!$W192="Check"),OR('Find My Programs'!$C$14="Yes",'All Programs'!$S192&lt;&gt;"Yes"),OR('Find My Programs'!$C$15="Yes",'All Programs'!$G192&lt;&gt;"Closed")),1,0)</f>
        <v/>
      </c>
      <c r="B192">
        <f>IF(A192=1,IF('All Programs'!$B192="Support &amp; wellbeing",IF('All Programs'!$A192="Veterans Crisis Line",500000,0),1000000)+IF('All Programs'!$M192="Yes",200000,IF('All Programs'!$M192="No",0,100000))+N('All Programs'!$D192)*10000+IF('All Programs'!$Y192="Yes",0,500)+(500-ROW()),"")</f>
        <v/>
      </c>
      <c r="C192">
        <f>IF('All Programs'!$A192="","",'All Programs'!$A192)</f>
        <v/>
      </c>
      <c r="D192">
        <f>IF('All Programs'!$B192="","",'All Programs'!$B192)</f>
        <v/>
      </c>
      <c r="E192">
        <f>IF('All Programs'!$D192="","",'All Programs'!$D192)</f>
        <v/>
      </c>
      <c r="F192">
        <f>IF('All Programs'!$X192="","",'All Programs'!$X192)</f>
        <v/>
      </c>
      <c r="G192">
        <f>IF('All Programs'!$W192="","",'All Programs'!$W192)</f>
        <v/>
      </c>
      <c r="H192">
        <f>IF('All Programs'!$T192="","",'All Programs'!$T192)</f>
        <v/>
      </c>
      <c r="I192">
        <f>IF('All Programs'!$G192="","",'All Programs'!$G192)</f>
        <v/>
      </c>
      <c r="J192">
        <f>IF('All Programs'!$H192="","",'All Programs'!$H192)</f>
        <v/>
      </c>
      <c r="K192">
        <f>IF('All Programs'!$F192="","",'All Programs'!$F192)</f>
        <v/>
      </c>
      <c r="L192">
        <f>IF('All Programs'!$AB192="","",'All Programs'!$AB192)</f>
        <v/>
      </c>
      <c r="M192">
        <f>IF('All Programs'!$Y192="","",'All Programs'!$Y192)</f>
        <v/>
      </c>
      <c r="N192">
        <f>IF('All Programs'!$AQ192="","",'All Programs'!$AQ192)</f>
        <v/>
      </c>
    </row>
    <row r="193">
      <c r="A193">
        <f>IF(AND(OR('Find My Programs'!$C$5="Any",AND('Find My Programs'!$C$5="Veteran",'All Programs'!$O193&lt;&gt;"No"),AND('Find My Programs'!$C$5="Active duty / transitioning",'All Programs'!$N193&lt;&gt;"No"),AND('Find My Programs'!$C$5="Spouse / family / caregiver",'All Programs'!$P193&lt;&gt;"No")),OR('Find My Programs'!$C$6&lt;&gt;"No",'All Programs'!$J193&lt;&gt;"Yes"),OR('Find My Programs'!$C$7&lt;&gt;"No",'All Programs'!$K193&lt;&gt;"Yes"),OR('Find My Programs'!$C$8&lt;&gt;"No",'All Programs'!$L193&lt;&gt;"Yes"),OR('All Programs'!$M193="Yes",'All Programs'!$M193="Check",AND('Find My Programs'!$C$6&lt;&gt;"No",'All Programs'!$J193&lt;&gt;"No"),AND('Find My Programs'!$C$7&lt;&gt;"No",'All Programs'!$K193&lt;&gt;"No"),AND('Find My Programs'!$C$8&lt;&gt;"No",'All Programs'!$L193&lt;&gt;"No"),'Find My Programs'!$C$16="Yes"),OR('Find My Programs'!$C$9&lt;&gt;"No",'All Programs'!$R193&lt;&gt;"Yes"),OR('Find My Programs'!$C$10="Any",'All Programs'!$T193="Any",'All Programs'!$T193="Check",ISNUMBER(SEARCH('Find My Programs'!$C$10,'All Programs'!$T193))),OR('Find My Programs'!$C$11&lt;&gt;"No",'All Programs'!$U193&lt;&gt;"Yes"),OR('Find My Programs'!$C$12="Any",ISNUMBER(SEARCH("; "&amp;'Find My Programs'!$C$12&amp;";","; "&amp;'All Programs'!$C193&amp;";"))),OR('Find My Programs'!$C$13="Any",'All Programs'!$W193='Find My Programs'!$C$13,'All Programs'!$W193="Hybrid",'All Programs'!$W193="Check"),OR('Find My Programs'!$C$14="Yes",'All Programs'!$S193&lt;&gt;"Yes"),OR('Find My Programs'!$C$15="Yes",'All Programs'!$G193&lt;&gt;"Closed")),1,0)</f>
        <v/>
      </c>
      <c r="B193">
        <f>IF(A193=1,IF('All Programs'!$B193="Support &amp; wellbeing",IF('All Programs'!$A193="Veterans Crisis Line",500000,0),1000000)+IF('All Programs'!$M193="Yes",200000,IF('All Programs'!$M193="No",0,100000))+N('All Programs'!$D193)*10000+IF('All Programs'!$Y193="Yes",0,500)+(500-ROW()),"")</f>
        <v/>
      </c>
      <c r="C193">
        <f>IF('All Programs'!$A193="","",'All Programs'!$A193)</f>
        <v/>
      </c>
      <c r="D193">
        <f>IF('All Programs'!$B193="","",'All Programs'!$B193)</f>
        <v/>
      </c>
      <c r="E193">
        <f>IF('All Programs'!$D193="","",'All Programs'!$D193)</f>
        <v/>
      </c>
      <c r="F193">
        <f>IF('All Programs'!$X193="","",'All Programs'!$X193)</f>
        <v/>
      </c>
      <c r="G193">
        <f>IF('All Programs'!$W193="","",'All Programs'!$W193)</f>
        <v/>
      </c>
      <c r="H193">
        <f>IF('All Programs'!$T193="","",'All Programs'!$T193)</f>
        <v/>
      </c>
      <c r="I193">
        <f>IF('All Programs'!$G193="","",'All Programs'!$G193)</f>
        <v/>
      </c>
      <c r="J193">
        <f>IF('All Programs'!$H193="","",'All Programs'!$H193)</f>
        <v/>
      </c>
      <c r="K193">
        <f>IF('All Programs'!$F193="","",'All Programs'!$F193)</f>
        <v/>
      </c>
      <c r="L193">
        <f>IF('All Programs'!$AB193="","",'All Programs'!$AB193)</f>
        <v/>
      </c>
      <c r="M193">
        <f>IF('All Programs'!$Y193="","",'All Programs'!$Y193)</f>
        <v/>
      </c>
      <c r="N193">
        <f>IF('All Programs'!$AQ193="","",'All Programs'!$AQ193)</f>
        <v/>
      </c>
    </row>
    <row r="194">
      <c r="A194">
        <f>IF(AND(OR('Find My Programs'!$C$5="Any",AND('Find My Programs'!$C$5="Veteran",'All Programs'!$O194&lt;&gt;"No"),AND('Find My Programs'!$C$5="Active duty / transitioning",'All Programs'!$N194&lt;&gt;"No"),AND('Find My Programs'!$C$5="Spouse / family / caregiver",'All Programs'!$P194&lt;&gt;"No")),OR('Find My Programs'!$C$6&lt;&gt;"No",'All Programs'!$J194&lt;&gt;"Yes"),OR('Find My Programs'!$C$7&lt;&gt;"No",'All Programs'!$K194&lt;&gt;"Yes"),OR('Find My Programs'!$C$8&lt;&gt;"No",'All Programs'!$L194&lt;&gt;"Yes"),OR('All Programs'!$M194="Yes",'All Programs'!$M194="Check",AND('Find My Programs'!$C$6&lt;&gt;"No",'All Programs'!$J194&lt;&gt;"No"),AND('Find My Programs'!$C$7&lt;&gt;"No",'All Programs'!$K194&lt;&gt;"No"),AND('Find My Programs'!$C$8&lt;&gt;"No",'All Programs'!$L194&lt;&gt;"No"),'Find My Programs'!$C$16="Yes"),OR('Find My Programs'!$C$9&lt;&gt;"No",'All Programs'!$R194&lt;&gt;"Yes"),OR('Find My Programs'!$C$10="Any",'All Programs'!$T194="Any",'All Programs'!$T194="Check",ISNUMBER(SEARCH('Find My Programs'!$C$10,'All Programs'!$T194))),OR('Find My Programs'!$C$11&lt;&gt;"No",'All Programs'!$U194&lt;&gt;"Yes"),OR('Find My Programs'!$C$12="Any",ISNUMBER(SEARCH("; "&amp;'Find My Programs'!$C$12&amp;";","; "&amp;'All Programs'!$C194&amp;";"))),OR('Find My Programs'!$C$13="Any",'All Programs'!$W194='Find My Programs'!$C$13,'All Programs'!$W194="Hybrid",'All Programs'!$W194="Check"),OR('Find My Programs'!$C$14="Yes",'All Programs'!$S194&lt;&gt;"Yes"),OR('Find My Programs'!$C$15="Yes",'All Programs'!$G194&lt;&gt;"Closed")),1,0)</f>
        <v/>
      </c>
      <c r="B194">
        <f>IF(A194=1,IF('All Programs'!$B194="Support &amp; wellbeing",IF('All Programs'!$A194="Veterans Crisis Line",500000,0),1000000)+IF('All Programs'!$M194="Yes",200000,IF('All Programs'!$M194="No",0,100000))+N('All Programs'!$D194)*10000+IF('All Programs'!$Y194="Yes",0,500)+(500-ROW()),"")</f>
        <v/>
      </c>
      <c r="C194">
        <f>IF('All Programs'!$A194="","",'All Programs'!$A194)</f>
        <v/>
      </c>
      <c r="D194">
        <f>IF('All Programs'!$B194="","",'All Programs'!$B194)</f>
        <v/>
      </c>
      <c r="E194">
        <f>IF('All Programs'!$D194="","",'All Programs'!$D194)</f>
        <v/>
      </c>
      <c r="F194">
        <f>IF('All Programs'!$X194="","",'All Programs'!$X194)</f>
        <v/>
      </c>
      <c r="G194">
        <f>IF('All Programs'!$W194="","",'All Programs'!$W194)</f>
        <v/>
      </c>
      <c r="H194">
        <f>IF('All Programs'!$T194="","",'All Programs'!$T194)</f>
        <v/>
      </c>
      <c r="I194">
        <f>IF('All Programs'!$G194="","",'All Programs'!$G194)</f>
        <v/>
      </c>
      <c r="J194">
        <f>IF('All Programs'!$H194="","",'All Programs'!$H194)</f>
        <v/>
      </c>
      <c r="K194">
        <f>IF('All Programs'!$F194="","",'All Programs'!$F194)</f>
        <v/>
      </c>
      <c r="L194">
        <f>IF('All Programs'!$AB194="","",'All Programs'!$AB194)</f>
        <v/>
      </c>
      <c r="M194">
        <f>IF('All Programs'!$Y194="","",'All Programs'!$Y194)</f>
        <v/>
      </c>
      <c r="N194">
        <f>IF('All Programs'!$AQ194="","",'All Programs'!$AQ194)</f>
        <v/>
      </c>
    </row>
    <row r="195">
      <c r="A195">
        <f>IF(AND(OR('Find My Programs'!$C$5="Any",AND('Find My Programs'!$C$5="Veteran",'All Programs'!$O195&lt;&gt;"No"),AND('Find My Programs'!$C$5="Active duty / transitioning",'All Programs'!$N195&lt;&gt;"No"),AND('Find My Programs'!$C$5="Spouse / family / caregiver",'All Programs'!$P195&lt;&gt;"No")),OR('Find My Programs'!$C$6&lt;&gt;"No",'All Programs'!$J195&lt;&gt;"Yes"),OR('Find My Programs'!$C$7&lt;&gt;"No",'All Programs'!$K195&lt;&gt;"Yes"),OR('Find My Programs'!$C$8&lt;&gt;"No",'All Programs'!$L195&lt;&gt;"Yes"),OR('All Programs'!$M195="Yes",'All Programs'!$M195="Check",AND('Find My Programs'!$C$6&lt;&gt;"No",'All Programs'!$J195&lt;&gt;"No"),AND('Find My Programs'!$C$7&lt;&gt;"No",'All Programs'!$K195&lt;&gt;"No"),AND('Find My Programs'!$C$8&lt;&gt;"No",'All Programs'!$L195&lt;&gt;"No"),'Find My Programs'!$C$16="Yes"),OR('Find My Programs'!$C$9&lt;&gt;"No",'All Programs'!$R195&lt;&gt;"Yes"),OR('Find My Programs'!$C$10="Any",'All Programs'!$T195="Any",'All Programs'!$T195="Check",ISNUMBER(SEARCH('Find My Programs'!$C$10,'All Programs'!$T195))),OR('Find My Programs'!$C$11&lt;&gt;"No",'All Programs'!$U195&lt;&gt;"Yes"),OR('Find My Programs'!$C$12="Any",ISNUMBER(SEARCH("; "&amp;'Find My Programs'!$C$12&amp;";","; "&amp;'All Programs'!$C195&amp;";"))),OR('Find My Programs'!$C$13="Any",'All Programs'!$W195='Find My Programs'!$C$13,'All Programs'!$W195="Hybrid",'All Programs'!$W195="Check"),OR('Find My Programs'!$C$14="Yes",'All Programs'!$S195&lt;&gt;"Yes"),OR('Find My Programs'!$C$15="Yes",'All Programs'!$G195&lt;&gt;"Closed")),1,0)</f>
        <v/>
      </c>
      <c r="B195">
        <f>IF(A195=1,IF('All Programs'!$B195="Support &amp; wellbeing",IF('All Programs'!$A195="Veterans Crisis Line",500000,0),1000000)+IF('All Programs'!$M195="Yes",200000,IF('All Programs'!$M195="No",0,100000))+N('All Programs'!$D195)*10000+IF('All Programs'!$Y195="Yes",0,500)+(500-ROW()),"")</f>
        <v/>
      </c>
      <c r="C195">
        <f>IF('All Programs'!$A195="","",'All Programs'!$A195)</f>
        <v/>
      </c>
      <c r="D195">
        <f>IF('All Programs'!$B195="","",'All Programs'!$B195)</f>
        <v/>
      </c>
      <c r="E195">
        <f>IF('All Programs'!$D195="","",'All Programs'!$D195)</f>
        <v/>
      </c>
      <c r="F195">
        <f>IF('All Programs'!$X195="","",'All Programs'!$X195)</f>
        <v/>
      </c>
      <c r="G195">
        <f>IF('All Programs'!$W195="","",'All Programs'!$W195)</f>
        <v/>
      </c>
      <c r="H195">
        <f>IF('All Programs'!$T195="","",'All Programs'!$T195)</f>
        <v/>
      </c>
      <c r="I195">
        <f>IF('All Programs'!$G195="","",'All Programs'!$G195)</f>
        <v/>
      </c>
      <c r="J195">
        <f>IF('All Programs'!$H195="","",'All Programs'!$H195)</f>
        <v/>
      </c>
      <c r="K195">
        <f>IF('All Programs'!$F195="","",'All Programs'!$F195)</f>
        <v/>
      </c>
      <c r="L195">
        <f>IF('All Programs'!$AB195="","",'All Programs'!$AB195)</f>
        <v/>
      </c>
      <c r="M195">
        <f>IF('All Programs'!$Y195="","",'All Programs'!$Y195)</f>
        <v/>
      </c>
      <c r="N195">
        <f>IF('All Programs'!$AQ195="","",'All Programs'!$AQ195)</f>
        <v/>
      </c>
    </row>
    <row r="196">
      <c r="A196">
        <f>IF(AND(OR('Find My Programs'!$C$5="Any",AND('Find My Programs'!$C$5="Veteran",'All Programs'!$O196&lt;&gt;"No"),AND('Find My Programs'!$C$5="Active duty / transitioning",'All Programs'!$N196&lt;&gt;"No"),AND('Find My Programs'!$C$5="Spouse / family / caregiver",'All Programs'!$P196&lt;&gt;"No")),OR('Find My Programs'!$C$6&lt;&gt;"No",'All Programs'!$J196&lt;&gt;"Yes"),OR('Find My Programs'!$C$7&lt;&gt;"No",'All Programs'!$K196&lt;&gt;"Yes"),OR('Find My Programs'!$C$8&lt;&gt;"No",'All Programs'!$L196&lt;&gt;"Yes"),OR('All Programs'!$M196="Yes",'All Programs'!$M196="Check",AND('Find My Programs'!$C$6&lt;&gt;"No",'All Programs'!$J196&lt;&gt;"No"),AND('Find My Programs'!$C$7&lt;&gt;"No",'All Programs'!$K196&lt;&gt;"No"),AND('Find My Programs'!$C$8&lt;&gt;"No",'All Programs'!$L196&lt;&gt;"No"),'Find My Programs'!$C$16="Yes"),OR('Find My Programs'!$C$9&lt;&gt;"No",'All Programs'!$R196&lt;&gt;"Yes"),OR('Find My Programs'!$C$10="Any",'All Programs'!$T196="Any",'All Programs'!$T196="Check",ISNUMBER(SEARCH('Find My Programs'!$C$10,'All Programs'!$T196))),OR('Find My Programs'!$C$11&lt;&gt;"No",'All Programs'!$U196&lt;&gt;"Yes"),OR('Find My Programs'!$C$12="Any",ISNUMBER(SEARCH("; "&amp;'Find My Programs'!$C$12&amp;";","; "&amp;'All Programs'!$C196&amp;";"))),OR('Find My Programs'!$C$13="Any",'All Programs'!$W196='Find My Programs'!$C$13,'All Programs'!$W196="Hybrid",'All Programs'!$W196="Check"),OR('Find My Programs'!$C$14="Yes",'All Programs'!$S196&lt;&gt;"Yes"),OR('Find My Programs'!$C$15="Yes",'All Programs'!$G196&lt;&gt;"Closed")),1,0)</f>
        <v/>
      </c>
      <c r="B196">
        <f>IF(A196=1,IF('All Programs'!$B196="Support &amp; wellbeing",IF('All Programs'!$A196="Veterans Crisis Line",500000,0),1000000)+IF('All Programs'!$M196="Yes",200000,IF('All Programs'!$M196="No",0,100000))+N('All Programs'!$D196)*10000+IF('All Programs'!$Y196="Yes",0,500)+(500-ROW()),"")</f>
        <v/>
      </c>
      <c r="C196">
        <f>IF('All Programs'!$A196="","",'All Programs'!$A196)</f>
        <v/>
      </c>
      <c r="D196">
        <f>IF('All Programs'!$B196="","",'All Programs'!$B196)</f>
        <v/>
      </c>
      <c r="E196">
        <f>IF('All Programs'!$D196="","",'All Programs'!$D196)</f>
        <v/>
      </c>
      <c r="F196">
        <f>IF('All Programs'!$X196="","",'All Programs'!$X196)</f>
        <v/>
      </c>
      <c r="G196">
        <f>IF('All Programs'!$W196="","",'All Programs'!$W196)</f>
        <v/>
      </c>
      <c r="H196">
        <f>IF('All Programs'!$T196="","",'All Programs'!$T196)</f>
        <v/>
      </c>
      <c r="I196">
        <f>IF('All Programs'!$G196="","",'All Programs'!$G196)</f>
        <v/>
      </c>
      <c r="J196">
        <f>IF('All Programs'!$H196="","",'All Programs'!$H196)</f>
        <v/>
      </c>
      <c r="K196">
        <f>IF('All Programs'!$F196="","",'All Programs'!$F196)</f>
        <v/>
      </c>
      <c r="L196">
        <f>IF('All Programs'!$AB196="","",'All Programs'!$AB196)</f>
        <v/>
      </c>
      <c r="M196">
        <f>IF('All Programs'!$Y196="","",'All Programs'!$Y196)</f>
        <v/>
      </c>
      <c r="N196">
        <f>IF('All Programs'!$AQ196="","",'All Programs'!$AQ196)</f>
        <v/>
      </c>
    </row>
    <row r="197">
      <c r="A197">
        <f>IF(AND(OR('Find My Programs'!$C$5="Any",AND('Find My Programs'!$C$5="Veteran",'All Programs'!$O197&lt;&gt;"No"),AND('Find My Programs'!$C$5="Active duty / transitioning",'All Programs'!$N197&lt;&gt;"No"),AND('Find My Programs'!$C$5="Spouse / family / caregiver",'All Programs'!$P197&lt;&gt;"No")),OR('Find My Programs'!$C$6&lt;&gt;"No",'All Programs'!$J197&lt;&gt;"Yes"),OR('Find My Programs'!$C$7&lt;&gt;"No",'All Programs'!$K197&lt;&gt;"Yes"),OR('Find My Programs'!$C$8&lt;&gt;"No",'All Programs'!$L197&lt;&gt;"Yes"),OR('All Programs'!$M197="Yes",'All Programs'!$M197="Check",AND('Find My Programs'!$C$6&lt;&gt;"No",'All Programs'!$J197&lt;&gt;"No"),AND('Find My Programs'!$C$7&lt;&gt;"No",'All Programs'!$K197&lt;&gt;"No"),AND('Find My Programs'!$C$8&lt;&gt;"No",'All Programs'!$L197&lt;&gt;"No"),'Find My Programs'!$C$16="Yes"),OR('Find My Programs'!$C$9&lt;&gt;"No",'All Programs'!$R197&lt;&gt;"Yes"),OR('Find My Programs'!$C$10="Any",'All Programs'!$T197="Any",'All Programs'!$T197="Check",ISNUMBER(SEARCH('Find My Programs'!$C$10,'All Programs'!$T197))),OR('Find My Programs'!$C$11&lt;&gt;"No",'All Programs'!$U197&lt;&gt;"Yes"),OR('Find My Programs'!$C$12="Any",ISNUMBER(SEARCH("; "&amp;'Find My Programs'!$C$12&amp;";","; "&amp;'All Programs'!$C197&amp;";"))),OR('Find My Programs'!$C$13="Any",'All Programs'!$W197='Find My Programs'!$C$13,'All Programs'!$W197="Hybrid",'All Programs'!$W197="Check"),OR('Find My Programs'!$C$14="Yes",'All Programs'!$S197&lt;&gt;"Yes"),OR('Find My Programs'!$C$15="Yes",'All Programs'!$G197&lt;&gt;"Closed")),1,0)</f>
        <v/>
      </c>
      <c r="B197">
        <f>IF(A197=1,IF('All Programs'!$B197="Support &amp; wellbeing",IF('All Programs'!$A197="Veterans Crisis Line",500000,0),1000000)+IF('All Programs'!$M197="Yes",200000,IF('All Programs'!$M197="No",0,100000))+N('All Programs'!$D197)*10000+IF('All Programs'!$Y197="Yes",0,500)+(500-ROW()),"")</f>
        <v/>
      </c>
      <c r="C197">
        <f>IF('All Programs'!$A197="","",'All Programs'!$A197)</f>
        <v/>
      </c>
      <c r="D197">
        <f>IF('All Programs'!$B197="","",'All Programs'!$B197)</f>
        <v/>
      </c>
      <c r="E197">
        <f>IF('All Programs'!$D197="","",'All Programs'!$D197)</f>
        <v/>
      </c>
      <c r="F197">
        <f>IF('All Programs'!$X197="","",'All Programs'!$X197)</f>
        <v/>
      </c>
      <c r="G197">
        <f>IF('All Programs'!$W197="","",'All Programs'!$W197)</f>
        <v/>
      </c>
      <c r="H197">
        <f>IF('All Programs'!$T197="","",'All Programs'!$T197)</f>
        <v/>
      </c>
      <c r="I197">
        <f>IF('All Programs'!$G197="","",'All Programs'!$G197)</f>
        <v/>
      </c>
      <c r="J197">
        <f>IF('All Programs'!$H197="","",'All Programs'!$H197)</f>
        <v/>
      </c>
      <c r="K197">
        <f>IF('All Programs'!$F197="","",'All Programs'!$F197)</f>
        <v/>
      </c>
      <c r="L197">
        <f>IF('All Programs'!$AB197="","",'All Programs'!$AB197)</f>
        <v/>
      </c>
      <c r="M197">
        <f>IF('All Programs'!$Y197="","",'All Programs'!$Y197)</f>
        <v/>
      </c>
      <c r="N197">
        <f>IF('All Programs'!$AQ197="","",'All Programs'!$AQ197)</f>
        <v/>
      </c>
    </row>
    <row r="198">
      <c r="A198">
        <f>IF(AND(OR('Find My Programs'!$C$5="Any",AND('Find My Programs'!$C$5="Veteran",'All Programs'!$O198&lt;&gt;"No"),AND('Find My Programs'!$C$5="Active duty / transitioning",'All Programs'!$N198&lt;&gt;"No"),AND('Find My Programs'!$C$5="Spouse / family / caregiver",'All Programs'!$P198&lt;&gt;"No")),OR('Find My Programs'!$C$6&lt;&gt;"No",'All Programs'!$J198&lt;&gt;"Yes"),OR('Find My Programs'!$C$7&lt;&gt;"No",'All Programs'!$K198&lt;&gt;"Yes"),OR('Find My Programs'!$C$8&lt;&gt;"No",'All Programs'!$L198&lt;&gt;"Yes"),OR('All Programs'!$M198="Yes",'All Programs'!$M198="Check",AND('Find My Programs'!$C$6&lt;&gt;"No",'All Programs'!$J198&lt;&gt;"No"),AND('Find My Programs'!$C$7&lt;&gt;"No",'All Programs'!$K198&lt;&gt;"No"),AND('Find My Programs'!$C$8&lt;&gt;"No",'All Programs'!$L198&lt;&gt;"No"),'Find My Programs'!$C$16="Yes"),OR('Find My Programs'!$C$9&lt;&gt;"No",'All Programs'!$R198&lt;&gt;"Yes"),OR('Find My Programs'!$C$10="Any",'All Programs'!$T198="Any",'All Programs'!$T198="Check",ISNUMBER(SEARCH('Find My Programs'!$C$10,'All Programs'!$T198))),OR('Find My Programs'!$C$11&lt;&gt;"No",'All Programs'!$U198&lt;&gt;"Yes"),OR('Find My Programs'!$C$12="Any",ISNUMBER(SEARCH("; "&amp;'Find My Programs'!$C$12&amp;";","; "&amp;'All Programs'!$C198&amp;";"))),OR('Find My Programs'!$C$13="Any",'All Programs'!$W198='Find My Programs'!$C$13,'All Programs'!$W198="Hybrid",'All Programs'!$W198="Check"),OR('Find My Programs'!$C$14="Yes",'All Programs'!$S198&lt;&gt;"Yes"),OR('Find My Programs'!$C$15="Yes",'All Programs'!$G198&lt;&gt;"Closed")),1,0)</f>
        <v/>
      </c>
      <c r="B198">
        <f>IF(A198=1,IF('All Programs'!$B198="Support &amp; wellbeing",IF('All Programs'!$A198="Veterans Crisis Line",500000,0),1000000)+IF('All Programs'!$M198="Yes",200000,IF('All Programs'!$M198="No",0,100000))+N('All Programs'!$D198)*10000+IF('All Programs'!$Y198="Yes",0,500)+(500-ROW()),"")</f>
        <v/>
      </c>
      <c r="C198">
        <f>IF('All Programs'!$A198="","",'All Programs'!$A198)</f>
        <v/>
      </c>
      <c r="D198">
        <f>IF('All Programs'!$B198="","",'All Programs'!$B198)</f>
        <v/>
      </c>
      <c r="E198">
        <f>IF('All Programs'!$D198="","",'All Programs'!$D198)</f>
        <v/>
      </c>
      <c r="F198">
        <f>IF('All Programs'!$X198="","",'All Programs'!$X198)</f>
        <v/>
      </c>
      <c r="G198">
        <f>IF('All Programs'!$W198="","",'All Programs'!$W198)</f>
        <v/>
      </c>
      <c r="H198">
        <f>IF('All Programs'!$T198="","",'All Programs'!$T198)</f>
        <v/>
      </c>
      <c r="I198">
        <f>IF('All Programs'!$G198="","",'All Programs'!$G198)</f>
        <v/>
      </c>
      <c r="J198">
        <f>IF('All Programs'!$H198="","",'All Programs'!$H198)</f>
        <v/>
      </c>
      <c r="K198">
        <f>IF('All Programs'!$F198="","",'All Programs'!$F198)</f>
        <v/>
      </c>
      <c r="L198">
        <f>IF('All Programs'!$AB198="","",'All Programs'!$AB198)</f>
        <v/>
      </c>
      <c r="M198">
        <f>IF('All Programs'!$Y198="","",'All Programs'!$Y198)</f>
        <v/>
      </c>
      <c r="N198">
        <f>IF('All Programs'!$AQ198="","",'All Programs'!$AQ198)</f>
        <v/>
      </c>
    </row>
    <row r="199">
      <c r="A199">
        <f>IF(AND(OR('Find My Programs'!$C$5="Any",AND('Find My Programs'!$C$5="Veteran",'All Programs'!$O199&lt;&gt;"No"),AND('Find My Programs'!$C$5="Active duty / transitioning",'All Programs'!$N199&lt;&gt;"No"),AND('Find My Programs'!$C$5="Spouse / family / caregiver",'All Programs'!$P199&lt;&gt;"No")),OR('Find My Programs'!$C$6&lt;&gt;"No",'All Programs'!$J199&lt;&gt;"Yes"),OR('Find My Programs'!$C$7&lt;&gt;"No",'All Programs'!$K199&lt;&gt;"Yes"),OR('Find My Programs'!$C$8&lt;&gt;"No",'All Programs'!$L199&lt;&gt;"Yes"),OR('All Programs'!$M199="Yes",'All Programs'!$M199="Check",AND('Find My Programs'!$C$6&lt;&gt;"No",'All Programs'!$J199&lt;&gt;"No"),AND('Find My Programs'!$C$7&lt;&gt;"No",'All Programs'!$K199&lt;&gt;"No"),AND('Find My Programs'!$C$8&lt;&gt;"No",'All Programs'!$L199&lt;&gt;"No"),'Find My Programs'!$C$16="Yes"),OR('Find My Programs'!$C$9&lt;&gt;"No",'All Programs'!$R199&lt;&gt;"Yes"),OR('Find My Programs'!$C$10="Any",'All Programs'!$T199="Any",'All Programs'!$T199="Check",ISNUMBER(SEARCH('Find My Programs'!$C$10,'All Programs'!$T199))),OR('Find My Programs'!$C$11&lt;&gt;"No",'All Programs'!$U199&lt;&gt;"Yes"),OR('Find My Programs'!$C$12="Any",ISNUMBER(SEARCH("; "&amp;'Find My Programs'!$C$12&amp;";","; "&amp;'All Programs'!$C199&amp;";"))),OR('Find My Programs'!$C$13="Any",'All Programs'!$W199='Find My Programs'!$C$13,'All Programs'!$W199="Hybrid",'All Programs'!$W199="Check"),OR('Find My Programs'!$C$14="Yes",'All Programs'!$S199&lt;&gt;"Yes"),OR('Find My Programs'!$C$15="Yes",'All Programs'!$G199&lt;&gt;"Closed")),1,0)</f>
        <v/>
      </c>
      <c r="B199">
        <f>IF(A199=1,IF('All Programs'!$B199="Support &amp; wellbeing",IF('All Programs'!$A199="Veterans Crisis Line",500000,0),1000000)+IF('All Programs'!$M199="Yes",200000,IF('All Programs'!$M199="No",0,100000))+N('All Programs'!$D199)*10000+IF('All Programs'!$Y199="Yes",0,500)+(500-ROW()),"")</f>
        <v/>
      </c>
      <c r="C199">
        <f>IF('All Programs'!$A199="","",'All Programs'!$A199)</f>
        <v/>
      </c>
      <c r="D199">
        <f>IF('All Programs'!$B199="","",'All Programs'!$B199)</f>
        <v/>
      </c>
      <c r="E199">
        <f>IF('All Programs'!$D199="","",'All Programs'!$D199)</f>
        <v/>
      </c>
      <c r="F199">
        <f>IF('All Programs'!$X199="","",'All Programs'!$X199)</f>
        <v/>
      </c>
      <c r="G199">
        <f>IF('All Programs'!$W199="","",'All Programs'!$W199)</f>
        <v/>
      </c>
      <c r="H199">
        <f>IF('All Programs'!$T199="","",'All Programs'!$T199)</f>
        <v/>
      </c>
      <c r="I199">
        <f>IF('All Programs'!$G199="","",'All Programs'!$G199)</f>
        <v/>
      </c>
      <c r="J199">
        <f>IF('All Programs'!$H199="","",'All Programs'!$H199)</f>
        <v/>
      </c>
      <c r="K199">
        <f>IF('All Programs'!$F199="","",'All Programs'!$F199)</f>
        <v/>
      </c>
      <c r="L199">
        <f>IF('All Programs'!$AB199="","",'All Programs'!$AB199)</f>
        <v/>
      </c>
      <c r="M199">
        <f>IF('All Programs'!$Y199="","",'All Programs'!$Y199)</f>
        <v/>
      </c>
      <c r="N199">
        <f>IF('All Programs'!$AQ199="","",'All Programs'!$AQ199)</f>
        <v/>
      </c>
    </row>
    <row r="200">
      <c r="A200">
        <f>IF(AND(OR('Find My Programs'!$C$5="Any",AND('Find My Programs'!$C$5="Veteran",'All Programs'!$O200&lt;&gt;"No"),AND('Find My Programs'!$C$5="Active duty / transitioning",'All Programs'!$N200&lt;&gt;"No"),AND('Find My Programs'!$C$5="Spouse / family / caregiver",'All Programs'!$P200&lt;&gt;"No")),OR('Find My Programs'!$C$6&lt;&gt;"No",'All Programs'!$J200&lt;&gt;"Yes"),OR('Find My Programs'!$C$7&lt;&gt;"No",'All Programs'!$K200&lt;&gt;"Yes"),OR('Find My Programs'!$C$8&lt;&gt;"No",'All Programs'!$L200&lt;&gt;"Yes"),OR('All Programs'!$M200="Yes",'All Programs'!$M200="Check",AND('Find My Programs'!$C$6&lt;&gt;"No",'All Programs'!$J200&lt;&gt;"No"),AND('Find My Programs'!$C$7&lt;&gt;"No",'All Programs'!$K200&lt;&gt;"No"),AND('Find My Programs'!$C$8&lt;&gt;"No",'All Programs'!$L200&lt;&gt;"No"),'Find My Programs'!$C$16="Yes"),OR('Find My Programs'!$C$9&lt;&gt;"No",'All Programs'!$R200&lt;&gt;"Yes"),OR('Find My Programs'!$C$10="Any",'All Programs'!$T200="Any",'All Programs'!$T200="Check",ISNUMBER(SEARCH('Find My Programs'!$C$10,'All Programs'!$T200))),OR('Find My Programs'!$C$11&lt;&gt;"No",'All Programs'!$U200&lt;&gt;"Yes"),OR('Find My Programs'!$C$12="Any",ISNUMBER(SEARCH("; "&amp;'Find My Programs'!$C$12&amp;";","; "&amp;'All Programs'!$C200&amp;";"))),OR('Find My Programs'!$C$13="Any",'All Programs'!$W200='Find My Programs'!$C$13,'All Programs'!$W200="Hybrid",'All Programs'!$W200="Check"),OR('Find My Programs'!$C$14="Yes",'All Programs'!$S200&lt;&gt;"Yes"),OR('Find My Programs'!$C$15="Yes",'All Programs'!$G200&lt;&gt;"Closed")),1,0)</f>
        <v/>
      </c>
      <c r="B200">
        <f>IF(A200=1,IF('All Programs'!$B200="Support &amp; wellbeing",IF('All Programs'!$A200="Veterans Crisis Line",500000,0),1000000)+IF('All Programs'!$M200="Yes",200000,IF('All Programs'!$M200="No",0,100000))+N('All Programs'!$D200)*10000+IF('All Programs'!$Y200="Yes",0,500)+(500-ROW()),"")</f>
        <v/>
      </c>
      <c r="C200">
        <f>IF('All Programs'!$A200="","",'All Programs'!$A200)</f>
        <v/>
      </c>
      <c r="D200">
        <f>IF('All Programs'!$B200="","",'All Programs'!$B200)</f>
        <v/>
      </c>
      <c r="E200">
        <f>IF('All Programs'!$D200="","",'All Programs'!$D200)</f>
        <v/>
      </c>
      <c r="F200">
        <f>IF('All Programs'!$X200="","",'All Programs'!$X200)</f>
        <v/>
      </c>
      <c r="G200">
        <f>IF('All Programs'!$W200="","",'All Programs'!$W200)</f>
        <v/>
      </c>
      <c r="H200">
        <f>IF('All Programs'!$T200="","",'All Programs'!$T200)</f>
        <v/>
      </c>
      <c r="I200">
        <f>IF('All Programs'!$G200="","",'All Programs'!$G200)</f>
        <v/>
      </c>
      <c r="J200">
        <f>IF('All Programs'!$H200="","",'All Programs'!$H200)</f>
        <v/>
      </c>
      <c r="K200">
        <f>IF('All Programs'!$F200="","",'All Programs'!$F200)</f>
        <v/>
      </c>
      <c r="L200">
        <f>IF('All Programs'!$AB200="","",'All Programs'!$AB200)</f>
        <v/>
      </c>
      <c r="M200">
        <f>IF('All Programs'!$Y200="","",'All Programs'!$Y200)</f>
        <v/>
      </c>
      <c r="N200">
        <f>IF('All Programs'!$AQ200="","",'All Programs'!$AQ200)</f>
        <v/>
      </c>
    </row>
    <row r="201">
      <c r="A201">
        <f>IF(AND(OR('Find My Programs'!$C$5="Any",AND('Find My Programs'!$C$5="Veteran",'All Programs'!$O201&lt;&gt;"No"),AND('Find My Programs'!$C$5="Active duty / transitioning",'All Programs'!$N201&lt;&gt;"No"),AND('Find My Programs'!$C$5="Spouse / family / caregiver",'All Programs'!$P201&lt;&gt;"No")),OR('Find My Programs'!$C$6&lt;&gt;"No",'All Programs'!$J201&lt;&gt;"Yes"),OR('Find My Programs'!$C$7&lt;&gt;"No",'All Programs'!$K201&lt;&gt;"Yes"),OR('Find My Programs'!$C$8&lt;&gt;"No",'All Programs'!$L201&lt;&gt;"Yes"),OR('All Programs'!$M201="Yes",'All Programs'!$M201="Check",AND('Find My Programs'!$C$6&lt;&gt;"No",'All Programs'!$J201&lt;&gt;"No"),AND('Find My Programs'!$C$7&lt;&gt;"No",'All Programs'!$K201&lt;&gt;"No"),AND('Find My Programs'!$C$8&lt;&gt;"No",'All Programs'!$L201&lt;&gt;"No"),'Find My Programs'!$C$16="Yes"),OR('Find My Programs'!$C$9&lt;&gt;"No",'All Programs'!$R201&lt;&gt;"Yes"),OR('Find My Programs'!$C$10="Any",'All Programs'!$T201="Any",'All Programs'!$T201="Check",ISNUMBER(SEARCH('Find My Programs'!$C$10,'All Programs'!$T201))),OR('Find My Programs'!$C$11&lt;&gt;"No",'All Programs'!$U201&lt;&gt;"Yes"),OR('Find My Programs'!$C$12="Any",ISNUMBER(SEARCH("; "&amp;'Find My Programs'!$C$12&amp;";","; "&amp;'All Programs'!$C201&amp;";"))),OR('Find My Programs'!$C$13="Any",'All Programs'!$W201='Find My Programs'!$C$13,'All Programs'!$W201="Hybrid",'All Programs'!$W201="Check"),OR('Find My Programs'!$C$14="Yes",'All Programs'!$S201&lt;&gt;"Yes"),OR('Find My Programs'!$C$15="Yes",'All Programs'!$G201&lt;&gt;"Closed")),1,0)</f>
        <v/>
      </c>
      <c r="B201">
        <f>IF(A201=1,IF('All Programs'!$B201="Support &amp; wellbeing",IF('All Programs'!$A201="Veterans Crisis Line",500000,0),1000000)+IF('All Programs'!$M201="Yes",200000,IF('All Programs'!$M201="No",0,100000))+N('All Programs'!$D201)*10000+IF('All Programs'!$Y201="Yes",0,500)+(500-ROW()),"")</f>
        <v/>
      </c>
      <c r="C201">
        <f>IF('All Programs'!$A201="","",'All Programs'!$A201)</f>
        <v/>
      </c>
      <c r="D201">
        <f>IF('All Programs'!$B201="","",'All Programs'!$B201)</f>
        <v/>
      </c>
      <c r="E201">
        <f>IF('All Programs'!$D201="","",'All Programs'!$D201)</f>
        <v/>
      </c>
      <c r="F201">
        <f>IF('All Programs'!$X201="","",'All Programs'!$X201)</f>
        <v/>
      </c>
      <c r="G201">
        <f>IF('All Programs'!$W201="","",'All Programs'!$W201)</f>
        <v/>
      </c>
      <c r="H201">
        <f>IF('All Programs'!$T201="","",'All Programs'!$T201)</f>
        <v/>
      </c>
      <c r="I201">
        <f>IF('All Programs'!$G201="","",'All Programs'!$G201)</f>
        <v/>
      </c>
      <c r="J201">
        <f>IF('All Programs'!$H201="","",'All Programs'!$H201)</f>
        <v/>
      </c>
      <c r="K201">
        <f>IF('All Programs'!$F201="","",'All Programs'!$F201)</f>
        <v/>
      </c>
      <c r="L201">
        <f>IF('All Programs'!$AB201="","",'All Programs'!$AB201)</f>
        <v/>
      </c>
      <c r="M201">
        <f>IF('All Programs'!$Y201="","",'All Programs'!$Y201)</f>
        <v/>
      </c>
      <c r="N201">
        <f>IF('All Programs'!$AQ201="","",'All Programs'!$AQ201)</f>
        <v/>
      </c>
    </row>
    <row r="202">
      <c r="A202">
        <f>IF(AND(OR('Find My Programs'!$C$5="Any",AND('Find My Programs'!$C$5="Veteran",'All Programs'!$O202&lt;&gt;"No"),AND('Find My Programs'!$C$5="Active duty / transitioning",'All Programs'!$N202&lt;&gt;"No"),AND('Find My Programs'!$C$5="Spouse / family / caregiver",'All Programs'!$P202&lt;&gt;"No")),OR('Find My Programs'!$C$6&lt;&gt;"No",'All Programs'!$J202&lt;&gt;"Yes"),OR('Find My Programs'!$C$7&lt;&gt;"No",'All Programs'!$K202&lt;&gt;"Yes"),OR('Find My Programs'!$C$8&lt;&gt;"No",'All Programs'!$L202&lt;&gt;"Yes"),OR('All Programs'!$M202="Yes",'All Programs'!$M202="Check",AND('Find My Programs'!$C$6&lt;&gt;"No",'All Programs'!$J202&lt;&gt;"No"),AND('Find My Programs'!$C$7&lt;&gt;"No",'All Programs'!$K202&lt;&gt;"No"),AND('Find My Programs'!$C$8&lt;&gt;"No",'All Programs'!$L202&lt;&gt;"No"),'Find My Programs'!$C$16="Yes"),OR('Find My Programs'!$C$9&lt;&gt;"No",'All Programs'!$R202&lt;&gt;"Yes"),OR('Find My Programs'!$C$10="Any",'All Programs'!$T202="Any",'All Programs'!$T202="Check",ISNUMBER(SEARCH('Find My Programs'!$C$10,'All Programs'!$T202))),OR('Find My Programs'!$C$11&lt;&gt;"No",'All Programs'!$U202&lt;&gt;"Yes"),OR('Find My Programs'!$C$12="Any",ISNUMBER(SEARCH("; "&amp;'Find My Programs'!$C$12&amp;";","; "&amp;'All Programs'!$C202&amp;";"))),OR('Find My Programs'!$C$13="Any",'All Programs'!$W202='Find My Programs'!$C$13,'All Programs'!$W202="Hybrid",'All Programs'!$W202="Check"),OR('Find My Programs'!$C$14="Yes",'All Programs'!$S202&lt;&gt;"Yes"),OR('Find My Programs'!$C$15="Yes",'All Programs'!$G202&lt;&gt;"Closed")),1,0)</f>
        <v/>
      </c>
      <c r="B202">
        <f>IF(A202=1,IF('All Programs'!$B202="Support &amp; wellbeing",IF('All Programs'!$A202="Veterans Crisis Line",500000,0),1000000)+IF('All Programs'!$M202="Yes",200000,IF('All Programs'!$M202="No",0,100000))+N('All Programs'!$D202)*10000+IF('All Programs'!$Y202="Yes",0,500)+(500-ROW()),"")</f>
        <v/>
      </c>
      <c r="C202">
        <f>IF('All Programs'!$A202="","",'All Programs'!$A202)</f>
        <v/>
      </c>
      <c r="D202">
        <f>IF('All Programs'!$B202="","",'All Programs'!$B202)</f>
        <v/>
      </c>
      <c r="E202">
        <f>IF('All Programs'!$D202="","",'All Programs'!$D202)</f>
        <v/>
      </c>
      <c r="F202">
        <f>IF('All Programs'!$X202="","",'All Programs'!$X202)</f>
        <v/>
      </c>
      <c r="G202">
        <f>IF('All Programs'!$W202="","",'All Programs'!$W202)</f>
        <v/>
      </c>
      <c r="H202">
        <f>IF('All Programs'!$T202="","",'All Programs'!$T202)</f>
        <v/>
      </c>
      <c r="I202">
        <f>IF('All Programs'!$G202="","",'All Programs'!$G202)</f>
        <v/>
      </c>
      <c r="J202">
        <f>IF('All Programs'!$H202="","",'All Programs'!$H202)</f>
        <v/>
      </c>
      <c r="K202">
        <f>IF('All Programs'!$F202="","",'All Programs'!$F202)</f>
        <v/>
      </c>
      <c r="L202">
        <f>IF('All Programs'!$AB202="","",'All Programs'!$AB202)</f>
        <v/>
      </c>
      <c r="M202">
        <f>IF('All Programs'!$Y202="","",'All Programs'!$Y202)</f>
        <v/>
      </c>
      <c r="N202">
        <f>IF('All Programs'!$AQ202="","",'All Programs'!$AQ202)</f>
        <v/>
      </c>
    </row>
    <row r="203">
      <c r="A203">
        <f>IF(AND(OR('Find My Programs'!$C$5="Any",AND('Find My Programs'!$C$5="Veteran",'All Programs'!$O203&lt;&gt;"No"),AND('Find My Programs'!$C$5="Active duty / transitioning",'All Programs'!$N203&lt;&gt;"No"),AND('Find My Programs'!$C$5="Spouse / family / caregiver",'All Programs'!$P203&lt;&gt;"No")),OR('Find My Programs'!$C$6&lt;&gt;"No",'All Programs'!$J203&lt;&gt;"Yes"),OR('Find My Programs'!$C$7&lt;&gt;"No",'All Programs'!$K203&lt;&gt;"Yes"),OR('Find My Programs'!$C$8&lt;&gt;"No",'All Programs'!$L203&lt;&gt;"Yes"),OR('All Programs'!$M203="Yes",'All Programs'!$M203="Check",AND('Find My Programs'!$C$6&lt;&gt;"No",'All Programs'!$J203&lt;&gt;"No"),AND('Find My Programs'!$C$7&lt;&gt;"No",'All Programs'!$K203&lt;&gt;"No"),AND('Find My Programs'!$C$8&lt;&gt;"No",'All Programs'!$L203&lt;&gt;"No"),'Find My Programs'!$C$16="Yes"),OR('Find My Programs'!$C$9&lt;&gt;"No",'All Programs'!$R203&lt;&gt;"Yes"),OR('Find My Programs'!$C$10="Any",'All Programs'!$T203="Any",'All Programs'!$T203="Check",ISNUMBER(SEARCH('Find My Programs'!$C$10,'All Programs'!$T203))),OR('Find My Programs'!$C$11&lt;&gt;"No",'All Programs'!$U203&lt;&gt;"Yes"),OR('Find My Programs'!$C$12="Any",ISNUMBER(SEARCH("; "&amp;'Find My Programs'!$C$12&amp;";","; "&amp;'All Programs'!$C203&amp;";"))),OR('Find My Programs'!$C$13="Any",'All Programs'!$W203='Find My Programs'!$C$13,'All Programs'!$W203="Hybrid",'All Programs'!$W203="Check"),OR('Find My Programs'!$C$14="Yes",'All Programs'!$S203&lt;&gt;"Yes"),OR('Find My Programs'!$C$15="Yes",'All Programs'!$G203&lt;&gt;"Closed")),1,0)</f>
        <v/>
      </c>
      <c r="B203">
        <f>IF(A203=1,IF('All Programs'!$B203="Support &amp; wellbeing",IF('All Programs'!$A203="Veterans Crisis Line",500000,0),1000000)+IF('All Programs'!$M203="Yes",200000,IF('All Programs'!$M203="No",0,100000))+N('All Programs'!$D203)*10000+IF('All Programs'!$Y203="Yes",0,500)+(500-ROW()),"")</f>
        <v/>
      </c>
      <c r="C203">
        <f>IF('All Programs'!$A203="","",'All Programs'!$A203)</f>
        <v/>
      </c>
      <c r="D203">
        <f>IF('All Programs'!$B203="","",'All Programs'!$B203)</f>
        <v/>
      </c>
      <c r="E203">
        <f>IF('All Programs'!$D203="","",'All Programs'!$D203)</f>
        <v/>
      </c>
      <c r="F203">
        <f>IF('All Programs'!$X203="","",'All Programs'!$X203)</f>
        <v/>
      </c>
      <c r="G203">
        <f>IF('All Programs'!$W203="","",'All Programs'!$W203)</f>
        <v/>
      </c>
      <c r="H203">
        <f>IF('All Programs'!$T203="","",'All Programs'!$T203)</f>
        <v/>
      </c>
      <c r="I203">
        <f>IF('All Programs'!$G203="","",'All Programs'!$G203)</f>
        <v/>
      </c>
      <c r="J203">
        <f>IF('All Programs'!$H203="","",'All Programs'!$H203)</f>
        <v/>
      </c>
      <c r="K203">
        <f>IF('All Programs'!$F203="","",'All Programs'!$F203)</f>
        <v/>
      </c>
      <c r="L203">
        <f>IF('All Programs'!$AB203="","",'All Programs'!$AB203)</f>
        <v/>
      </c>
      <c r="M203">
        <f>IF('All Programs'!$Y203="","",'All Programs'!$Y203)</f>
        <v/>
      </c>
      <c r="N203">
        <f>IF('All Programs'!$AQ203="","",'All Programs'!$AQ203)</f>
        <v/>
      </c>
    </row>
    <row r="204">
      <c r="A204">
        <f>IF(AND(OR('Find My Programs'!$C$5="Any",AND('Find My Programs'!$C$5="Veteran",'All Programs'!$O204&lt;&gt;"No"),AND('Find My Programs'!$C$5="Active duty / transitioning",'All Programs'!$N204&lt;&gt;"No"),AND('Find My Programs'!$C$5="Spouse / family / caregiver",'All Programs'!$P204&lt;&gt;"No")),OR('Find My Programs'!$C$6&lt;&gt;"No",'All Programs'!$J204&lt;&gt;"Yes"),OR('Find My Programs'!$C$7&lt;&gt;"No",'All Programs'!$K204&lt;&gt;"Yes"),OR('Find My Programs'!$C$8&lt;&gt;"No",'All Programs'!$L204&lt;&gt;"Yes"),OR('All Programs'!$M204="Yes",'All Programs'!$M204="Check",AND('Find My Programs'!$C$6&lt;&gt;"No",'All Programs'!$J204&lt;&gt;"No"),AND('Find My Programs'!$C$7&lt;&gt;"No",'All Programs'!$K204&lt;&gt;"No"),AND('Find My Programs'!$C$8&lt;&gt;"No",'All Programs'!$L204&lt;&gt;"No"),'Find My Programs'!$C$16="Yes"),OR('Find My Programs'!$C$9&lt;&gt;"No",'All Programs'!$R204&lt;&gt;"Yes"),OR('Find My Programs'!$C$10="Any",'All Programs'!$T204="Any",'All Programs'!$T204="Check",ISNUMBER(SEARCH('Find My Programs'!$C$10,'All Programs'!$T204))),OR('Find My Programs'!$C$11&lt;&gt;"No",'All Programs'!$U204&lt;&gt;"Yes"),OR('Find My Programs'!$C$12="Any",ISNUMBER(SEARCH("; "&amp;'Find My Programs'!$C$12&amp;";","; "&amp;'All Programs'!$C204&amp;";"))),OR('Find My Programs'!$C$13="Any",'All Programs'!$W204='Find My Programs'!$C$13,'All Programs'!$W204="Hybrid",'All Programs'!$W204="Check"),OR('Find My Programs'!$C$14="Yes",'All Programs'!$S204&lt;&gt;"Yes"),OR('Find My Programs'!$C$15="Yes",'All Programs'!$G204&lt;&gt;"Closed")),1,0)</f>
        <v/>
      </c>
      <c r="B204">
        <f>IF(A204=1,IF('All Programs'!$B204="Support &amp; wellbeing",IF('All Programs'!$A204="Veterans Crisis Line",500000,0),1000000)+IF('All Programs'!$M204="Yes",200000,IF('All Programs'!$M204="No",0,100000))+N('All Programs'!$D204)*10000+IF('All Programs'!$Y204="Yes",0,500)+(500-ROW()),"")</f>
        <v/>
      </c>
      <c r="C204">
        <f>IF('All Programs'!$A204="","",'All Programs'!$A204)</f>
        <v/>
      </c>
      <c r="D204">
        <f>IF('All Programs'!$B204="","",'All Programs'!$B204)</f>
        <v/>
      </c>
      <c r="E204">
        <f>IF('All Programs'!$D204="","",'All Programs'!$D204)</f>
        <v/>
      </c>
      <c r="F204">
        <f>IF('All Programs'!$X204="","",'All Programs'!$X204)</f>
        <v/>
      </c>
      <c r="G204">
        <f>IF('All Programs'!$W204="","",'All Programs'!$W204)</f>
        <v/>
      </c>
      <c r="H204">
        <f>IF('All Programs'!$T204="","",'All Programs'!$T204)</f>
        <v/>
      </c>
      <c r="I204">
        <f>IF('All Programs'!$G204="","",'All Programs'!$G204)</f>
        <v/>
      </c>
      <c r="J204">
        <f>IF('All Programs'!$H204="","",'All Programs'!$H204)</f>
        <v/>
      </c>
      <c r="K204">
        <f>IF('All Programs'!$F204="","",'All Programs'!$F204)</f>
        <v/>
      </c>
      <c r="L204">
        <f>IF('All Programs'!$AB204="","",'All Programs'!$AB204)</f>
        <v/>
      </c>
      <c r="M204">
        <f>IF('All Programs'!$Y204="","",'All Programs'!$Y204)</f>
        <v/>
      </c>
      <c r="N204">
        <f>IF('All Programs'!$AQ204="","",'All Programs'!$AQ204)</f>
        <v/>
      </c>
    </row>
    <row r="205">
      <c r="A205">
        <f>IF(AND(OR('Find My Programs'!$C$5="Any",AND('Find My Programs'!$C$5="Veteran",'All Programs'!$O205&lt;&gt;"No"),AND('Find My Programs'!$C$5="Active duty / transitioning",'All Programs'!$N205&lt;&gt;"No"),AND('Find My Programs'!$C$5="Spouse / family / caregiver",'All Programs'!$P205&lt;&gt;"No")),OR('Find My Programs'!$C$6&lt;&gt;"No",'All Programs'!$J205&lt;&gt;"Yes"),OR('Find My Programs'!$C$7&lt;&gt;"No",'All Programs'!$K205&lt;&gt;"Yes"),OR('Find My Programs'!$C$8&lt;&gt;"No",'All Programs'!$L205&lt;&gt;"Yes"),OR('All Programs'!$M205="Yes",'All Programs'!$M205="Check",AND('Find My Programs'!$C$6&lt;&gt;"No",'All Programs'!$J205&lt;&gt;"No"),AND('Find My Programs'!$C$7&lt;&gt;"No",'All Programs'!$K205&lt;&gt;"No"),AND('Find My Programs'!$C$8&lt;&gt;"No",'All Programs'!$L205&lt;&gt;"No"),'Find My Programs'!$C$16="Yes"),OR('Find My Programs'!$C$9&lt;&gt;"No",'All Programs'!$R205&lt;&gt;"Yes"),OR('Find My Programs'!$C$10="Any",'All Programs'!$T205="Any",'All Programs'!$T205="Check",ISNUMBER(SEARCH('Find My Programs'!$C$10,'All Programs'!$T205))),OR('Find My Programs'!$C$11&lt;&gt;"No",'All Programs'!$U205&lt;&gt;"Yes"),OR('Find My Programs'!$C$12="Any",ISNUMBER(SEARCH("; "&amp;'Find My Programs'!$C$12&amp;";","; "&amp;'All Programs'!$C205&amp;";"))),OR('Find My Programs'!$C$13="Any",'All Programs'!$W205='Find My Programs'!$C$13,'All Programs'!$W205="Hybrid",'All Programs'!$W205="Check"),OR('Find My Programs'!$C$14="Yes",'All Programs'!$S205&lt;&gt;"Yes"),OR('Find My Programs'!$C$15="Yes",'All Programs'!$G205&lt;&gt;"Closed")),1,0)</f>
        <v/>
      </c>
      <c r="B205">
        <f>IF(A205=1,IF('All Programs'!$B205="Support &amp; wellbeing",IF('All Programs'!$A205="Veterans Crisis Line",500000,0),1000000)+IF('All Programs'!$M205="Yes",200000,IF('All Programs'!$M205="No",0,100000))+N('All Programs'!$D205)*10000+IF('All Programs'!$Y205="Yes",0,500)+(500-ROW()),"")</f>
        <v/>
      </c>
      <c r="C205">
        <f>IF('All Programs'!$A205="","",'All Programs'!$A205)</f>
        <v/>
      </c>
      <c r="D205">
        <f>IF('All Programs'!$B205="","",'All Programs'!$B205)</f>
        <v/>
      </c>
      <c r="E205">
        <f>IF('All Programs'!$D205="","",'All Programs'!$D205)</f>
        <v/>
      </c>
      <c r="F205">
        <f>IF('All Programs'!$X205="","",'All Programs'!$X205)</f>
        <v/>
      </c>
      <c r="G205">
        <f>IF('All Programs'!$W205="","",'All Programs'!$W205)</f>
        <v/>
      </c>
      <c r="H205">
        <f>IF('All Programs'!$T205="","",'All Programs'!$T205)</f>
        <v/>
      </c>
      <c r="I205">
        <f>IF('All Programs'!$G205="","",'All Programs'!$G205)</f>
        <v/>
      </c>
      <c r="J205">
        <f>IF('All Programs'!$H205="","",'All Programs'!$H205)</f>
        <v/>
      </c>
      <c r="K205">
        <f>IF('All Programs'!$F205="","",'All Programs'!$F205)</f>
        <v/>
      </c>
      <c r="L205">
        <f>IF('All Programs'!$AB205="","",'All Programs'!$AB205)</f>
        <v/>
      </c>
      <c r="M205">
        <f>IF('All Programs'!$Y205="","",'All Programs'!$Y205)</f>
        <v/>
      </c>
      <c r="N205">
        <f>IF('All Programs'!$AQ205="","",'All Programs'!$AQ205)</f>
        <v/>
      </c>
    </row>
    <row r="206">
      <c r="A206">
        <f>IF(AND(OR('Find My Programs'!$C$5="Any",AND('Find My Programs'!$C$5="Veteran",'All Programs'!$O206&lt;&gt;"No"),AND('Find My Programs'!$C$5="Active duty / transitioning",'All Programs'!$N206&lt;&gt;"No"),AND('Find My Programs'!$C$5="Spouse / family / caregiver",'All Programs'!$P206&lt;&gt;"No")),OR('Find My Programs'!$C$6&lt;&gt;"No",'All Programs'!$J206&lt;&gt;"Yes"),OR('Find My Programs'!$C$7&lt;&gt;"No",'All Programs'!$K206&lt;&gt;"Yes"),OR('Find My Programs'!$C$8&lt;&gt;"No",'All Programs'!$L206&lt;&gt;"Yes"),OR('All Programs'!$M206="Yes",'All Programs'!$M206="Check",AND('Find My Programs'!$C$6&lt;&gt;"No",'All Programs'!$J206&lt;&gt;"No"),AND('Find My Programs'!$C$7&lt;&gt;"No",'All Programs'!$K206&lt;&gt;"No"),AND('Find My Programs'!$C$8&lt;&gt;"No",'All Programs'!$L206&lt;&gt;"No"),'Find My Programs'!$C$16="Yes"),OR('Find My Programs'!$C$9&lt;&gt;"No",'All Programs'!$R206&lt;&gt;"Yes"),OR('Find My Programs'!$C$10="Any",'All Programs'!$T206="Any",'All Programs'!$T206="Check",ISNUMBER(SEARCH('Find My Programs'!$C$10,'All Programs'!$T206))),OR('Find My Programs'!$C$11&lt;&gt;"No",'All Programs'!$U206&lt;&gt;"Yes"),OR('Find My Programs'!$C$12="Any",ISNUMBER(SEARCH("; "&amp;'Find My Programs'!$C$12&amp;";","; "&amp;'All Programs'!$C206&amp;";"))),OR('Find My Programs'!$C$13="Any",'All Programs'!$W206='Find My Programs'!$C$13,'All Programs'!$W206="Hybrid",'All Programs'!$W206="Check"),OR('Find My Programs'!$C$14="Yes",'All Programs'!$S206&lt;&gt;"Yes"),OR('Find My Programs'!$C$15="Yes",'All Programs'!$G206&lt;&gt;"Closed")),1,0)</f>
        <v/>
      </c>
      <c r="B206">
        <f>IF(A206=1,IF('All Programs'!$B206="Support &amp; wellbeing",IF('All Programs'!$A206="Veterans Crisis Line",500000,0),1000000)+IF('All Programs'!$M206="Yes",200000,IF('All Programs'!$M206="No",0,100000))+N('All Programs'!$D206)*10000+IF('All Programs'!$Y206="Yes",0,500)+(500-ROW()),"")</f>
        <v/>
      </c>
      <c r="C206">
        <f>IF('All Programs'!$A206="","",'All Programs'!$A206)</f>
        <v/>
      </c>
      <c r="D206">
        <f>IF('All Programs'!$B206="","",'All Programs'!$B206)</f>
        <v/>
      </c>
      <c r="E206">
        <f>IF('All Programs'!$D206="","",'All Programs'!$D206)</f>
        <v/>
      </c>
      <c r="F206">
        <f>IF('All Programs'!$X206="","",'All Programs'!$X206)</f>
        <v/>
      </c>
      <c r="G206">
        <f>IF('All Programs'!$W206="","",'All Programs'!$W206)</f>
        <v/>
      </c>
      <c r="H206">
        <f>IF('All Programs'!$T206="","",'All Programs'!$T206)</f>
        <v/>
      </c>
      <c r="I206">
        <f>IF('All Programs'!$G206="","",'All Programs'!$G206)</f>
        <v/>
      </c>
      <c r="J206">
        <f>IF('All Programs'!$H206="","",'All Programs'!$H206)</f>
        <v/>
      </c>
      <c r="K206">
        <f>IF('All Programs'!$F206="","",'All Programs'!$F206)</f>
        <v/>
      </c>
      <c r="L206">
        <f>IF('All Programs'!$AB206="","",'All Programs'!$AB206)</f>
        <v/>
      </c>
      <c r="M206">
        <f>IF('All Programs'!$Y206="","",'All Programs'!$Y206)</f>
        <v/>
      </c>
      <c r="N206">
        <f>IF('All Programs'!$AQ206="","",'All Programs'!$AQ206)</f>
        <v/>
      </c>
    </row>
    <row r="207">
      <c r="A207">
        <f>IF(AND(OR('Find My Programs'!$C$5="Any",AND('Find My Programs'!$C$5="Veteran",'All Programs'!$O207&lt;&gt;"No"),AND('Find My Programs'!$C$5="Active duty / transitioning",'All Programs'!$N207&lt;&gt;"No"),AND('Find My Programs'!$C$5="Spouse / family / caregiver",'All Programs'!$P207&lt;&gt;"No")),OR('Find My Programs'!$C$6&lt;&gt;"No",'All Programs'!$J207&lt;&gt;"Yes"),OR('Find My Programs'!$C$7&lt;&gt;"No",'All Programs'!$K207&lt;&gt;"Yes"),OR('Find My Programs'!$C$8&lt;&gt;"No",'All Programs'!$L207&lt;&gt;"Yes"),OR('All Programs'!$M207="Yes",'All Programs'!$M207="Check",AND('Find My Programs'!$C$6&lt;&gt;"No",'All Programs'!$J207&lt;&gt;"No"),AND('Find My Programs'!$C$7&lt;&gt;"No",'All Programs'!$K207&lt;&gt;"No"),AND('Find My Programs'!$C$8&lt;&gt;"No",'All Programs'!$L207&lt;&gt;"No"),'Find My Programs'!$C$16="Yes"),OR('Find My Programs'!$C$9&lt;&gt;"No",'All Programs'!$R207&lt;&gt;"Yes"),OR('Find My Programs'!$C$10="Any",'All Programs'!$T207="Any",'All Programs'!$T207="Check",ISNUMBER(SEARCH('Find My Programs'!$C$10,'All Programs'!$T207))),OR('Find My Programs'!$C$11&lt;&gt;"No",'All Programs'!$U207&lt;&gt;"Yes"),OR('Find My Programs'!$C$12="Any",ISNUMBER(SEARCH("; "&amp;'Find My Programs'!$C$12&amp;";","; "&amp;'All Programs'!$C207&amp;";"))),OR('Find My Programs'!$C$13="Any",'All Programs'!$W207='Find My Programs'!$C$13,'All Programs'!$W207="Hybrid",'All Programs'!$W207="Check"),OR('Find My Programs'!$C$14="Yes",'All Programs'!$S207&lt;&gt;"Yes"),OR('Find My Programs'!$C$15="Yes",'All Programs'!$G207&lt;&gt;"Closed")),1,0)</f>
        <v/>
      </c>
      <c r="B207">
        <f>IF(A207=1,IF('All Programs'!$B207="Support &amp; wellbeing",IF('All Programs'!$A207="Veterans Crisis Line",500000,0),1000000)+IF('All Programs'!$M207="Yes",200000,IF('All Programs'!$M207="No",0,100000))+N('All Programs'!$D207)*10000+IF('All Programs'!$Y207="Yes",0,500)+(500-ROW()),"")</f>
        <v/>
      </c>
      <c r="C207">
        <f>IF('All Programs'!$A207="","",'All Programs'!$A207)</f>
        <v/>
      </c>
      <c r="D207">
        <f>IF('All Programs'!$B207="","",'All Programs'!$B207)</f>
        <v/>
      </c>
      <c r="E207">
        <f>IF('All Programs'!$D207="","",'All Programs'!$D207)</f>
        <v/>
      </c>
      <c r="F207">
        <f>IF('All Programs'!$X207="","",'All Programs'!$X207)</f>
        <v/>
      </c>
      <c r="G207">
        <f>IF('All Programs'!$W207="","",'All Programs'!$W207)</f>
        <v/>
      </c>
      <c r="H207">
        <f>IF('All Programs'!$T207="","",'All Programs'!$T207)</f>
        <v/>
      </c>
      <c r="I207">
        <f>IF('All Programs'!$G207="","",'All Programs'!$G207)</f>
        <v/>
      </c>
      <c r="J207">
        <f>IF('All Programs'!$H207="","",'All Programs'!$H207)</f>
        <v/>
      </c>
      <c r="K207">
        <f>IF('All Programs'!$F207="","",'All Programs'!$F207)</f>
        <v/>
      </c>
      <c r="L207">
        <f>IF('All Programs'!$AB207="","",'All Programs'!$AB207)</f>
        <v/>
      </c>
      <c r="M207">
        <f>IF('All Programs'!$Y207="","",'All Programs'!$Y207)</f>
        <v/>
      </c>
      <c r="N207">
        <f>IF('All Programs'!$AQ207="","",'All Programs'!$AQ207)</f>
        <v/>
      </c>
    </row>
    <row r="208">
      <c r="A208">
        <f>IF(AND(OR('Find My Programs'!$C$5="Any",AND('Find My Programs'!$C$5="Veteran",'All Programs'!$O208&lt;&gt;"No"),AND('Find My Programs'!$C$5="Active duty / transitioning",'All Programs'!$N208&lt;&gt;"No"),AND('Find My Programs'!$C$5="Spouse / family / caregiver",'All Programs'!$P208&lt;&gt;"No")),OR('Find My Programs'!$C$6&lt;&gt;"No",'All Programs'!$J208&lt;&gt;"Yes"),OR('Find My Programs'!$C$7&lt;&gt;"No",'All Programs'!$K208&lt;&gt;"Yes"),OR('Find My Programs'!$C$8&lt;&gt;"No",'All Programs'!$L208&lt;&gt;"Yes"),OR('All Programs'!$M208="Yes",'All Programs'!$M208="Check",AND('Find My Programs'!$C$6&lt;&gt;"No",'All Programs'!$J208&lt;&gt;"No"),AND('Find My Programs'!$C$7&lt;&gt;"No",'All Programs'!$K208&lt;&gt;"No"),AND('Find My Programs'!$C$8&lt;&gt;"No",'All Programs'!$L208&lt;&gt;"No"),'Find My Programs'!$C$16="Yes"),OR('Find My Programs'!$C$9&lt;&gt;"No",'All Programs'!$R208&lt;&gt;"Yes"),OR('Find My Programs'!$C$10="Any",'All Programs'!$T208="Any",'All Programs'!$T208="Check",ISNUMBER(SEARCH('Find My Programs'!$C$10,'All Programs'!$T208))),OR('Find My Programs'!$C$11&lt;&gt;"No",'All Programs'!$U208&lt;&gt;"Yes"),OR('Find My Programs'!$C$12="Any",ISNUMBER(SEARCH("; "&amp;'Find My Programs'!$C$12&amp;";","; "&amp;'All Programs'!$C208&amp;";"))),OR('Find My Programs'!$C$13="Any",'All Programs'!$W208='Find My Programs'!$C$13,'All Programs'!$W208="Hybrid",'All Programs'!$W208="Check"),OR('Find My Programs'!$C$14="Yes",'All Programs'!$S208&lt;&gt;"Yes"),OR('Find My Programs'!$C$15="Yes",'All Programs'!$G208&lt;&gt;"Closed")),1,0)</f>
        <v/>
      </c>
      <c r="B208">
        <f>IF(A208=1,IF('All Programs'!$B208="Support &amp; wellbeing",IF('All Programs'!$A208="Veterans Crisis Line",500000,0),1000000)+IF('All Programs'!$M208="Yes",200000,IF('All Programs'!$M208="No",0,100000))+N('All Programs'!$D208)*10000+IF('All Programs'!$Y208="Yes",0,500)+(500-ROW()),"")</f>
        <v/>
      </c>
      <c r="C208">
        <f>IF('All Programs'!$A208="","",'All Programs'!$A208)</f>
        <v/>
      </c>
      <c r="D208">
        <f>IF('All Programs'!$B208="","",'All Programs'!$B208)</f>
        <v/>
      </c>
      <c r="E208">
        <f>IF('All Programs'!$D208="","",'All Programs'!$D208)</f>
        <v/>
      </c>
      <c r="F208">
        <f>IF('All Programs'!$X208="","",'All Programs'!$X208)</f>
        <v/>
      </c>
      <c r="G208">
        <f>IF('All Programs'!$W208="","",'All Programs'!$W208)</f>
        <v/>
      </c>
      <c r="H208">
        <f>IF('All Programs'!$T208="","",'All Programs'!$T208)</f>
        <v/>
      </c>
      <c r="I208">
        <f>IF('All Programs'!$G208="","",'All Programs'!$G208)</f>
        <v/>
      </c>
      <c r="J208">
        <f>IF('All Programs'!$H208="","",'All Programs'!$H208)</f>
        <v/>
      </c>
      <c r="K208">
        <f>IF('All Programs'!$F208="","",'All Programs'!$F208)</f>
        <v/>
      </c>
      <c r="L208">
        <f>IF('All Programs'!$AB208="","",'All Programs'!$AB208)</f>
        <v/>
      </c>
      <c r="M208">
        <f>IF('All Programs'!$Y208="","",'All Programs'!$Y208)</f>
        <v/>
      </c>
      <c r="N208">
        <f>IF('All Programs'!$AQ208="","",'All Programs'!$AQ208)</f>
        <v/>
      </c>
    </row>
    <row r="209">
      <c r="A209">
        <f>IF(AND(OR('Find My Programs'!$C$5="Any",AND('Find My Programs'!$C$5="Veteran",'All Programs'!$O209&lt;&gt;"No"),AND('Find My Programs'!$C$5="Active duty / transitioning",'All Programs'!$N209&lt;&gt;"No"),AND('Find My Programs'!$C$5="Spouse / family / caregiver",'All Programs'!$P209&lt;&gt;"No")),OR('Find My Programs'!$C$6&lt;&gt;"No",'All Programs'!$J209&lt;&gt;"Yes"),OR('Find My Programs'!$C$7&lt;&gt;"No",'All Programs'!$K209&lt;&gt;"Yes"),OR('Find My Programs'!$C$8&lt;&gt;"No",'All Programs'!$L209&lt;&gt;"Yes"),OR('All Programs'!$M209="Yes",'All Programs'!$M209="Check",AND('Find My Programs'!$C$6&lt;&gt;"No",'All Programs'!$J209&lt;&gt;"No"),AND('Find My Programs'!$C$7&lt;&gt;"No",'All Programs'!$K209&lt;&gt;"No"),AND('Find My Programs'!$C$8&lt;&gt;"No",'All Programs'!$L209&lt;&gt;"No"),'Find My Programs'!$C$16="Yes"),OR('Find My Programs'!$C$9&lt;&gt;"No",'All Programs'!$R209&lt;&gt;"Yes"),OR('Find My Programs'!$C$10="Any",'All Programs'!$T209="Any",'All Programs'!$T209="Check",ISNUMBER(SEARCH('Find My Programs'!$C$10,'All Programs'!$T209))),OR('Find My Programs'!$C$11&lt;&gt;"No",'All Programs'!$U209&lt;&gt;"Yes"),OR('Find My Programs'!$C$12="Any",ISNUMBER(SEARCH("; "&amp;'Find My Programs'!$C$12&amp;";","; "&amp;'All Programs'!$C209&amp;";"))),OR('Find My Programs'!$C$13="Any",'All Programs'!$W209='Find My Programs'!$C$13,'All Programs'!$W209="Hybrid",'All Programs'!$W209="Check"),OR('Find My Programs'!$C$14="Yes",'All Programs'!$S209&lt;&gt;"Yes"),OR('Find My Programs'!$C$15="Yes",'All Programs'!$G209&lt;&gt;"Closed")),1,0)</f>
        <v/>
      </c>
      <c r="B209">
        <f>IF(A209=1,IF('All Programs'!$B209="Support &amp; wellbeing",IF('All Programs'!$A209="Veterans Crisis Line",500000,0),1000000)+IF('All Programs'!$M209="Yes",200000,IF('All Programs'!$M209="No",0,100000))+N('All Programs'!$D209)*10000+IF('All Programs'!$Y209="Yes",0,500)+(500-ROW()),"")</f>
        <v/>
      </c>
      <c r="C209">
        <f>IF('All Programs'!$A209="","",'All Programs'!$A209)</f>
        <v/>
      </c>
      <c r="D209">
        <f>IF('All Programs'!$B209="","",'All Programs'!$B209)</f>
        <v/>
      </c>
      <c r="E209">
        <f>IF('All Programs'!$D209="","",'All Programs'!$D209)</f>
        <v/>
      </c>
      <c r="F209">
        <f>IF('All Programs'!$X209="","",'All Programs'!$X209)</f>
        <v/>
      </c>
      <c r="G209">
        <f>IF('All Programs'!$W209="","",'All Programs'!$W209)</f>
        <v/>
      </c>
      <c r="H209">
        <f>IF('All Programs'!$T209="","",'All Programs'!$T209)</f>
        <v/>
      </c>
      <c r="I209">
        <f>IF('All Programs'!$G209="","",'All Programs'!$G209)</f>
        <v/>
      </c>
      <c r="J209">
        <f>IF('All Programs'!$H209="","",'All Programs'!$H209)</f>
        <v/>
      </c>
      <c r="K209">
        <f>IF('All Programs'!$F209="","",'All Programs'!$F209)</f>
        <v/>
      </c>
      <c r="L209">
        <f>IF('All Programs'!$AB209="","",'All Programs'!$AB209)</f>
        <v/>
      </c>
      <c r="M209">
        <f>IF('All Programs'!$Y209="","",'All Programs'!$Y209)</f>
        <v/>
      </c>
      <c r="N209">
        <f>IF('All Programs'!$AQ209="","",'All Programs'!$AQ209)</f>
        <v/>
      </c>
    </row>
    <row r="210">
      <c r="A210">
        <f>IF(AND(OR('Find My Programs'!$C$5="Any",AND('Find My Programs'!$C$5="Veteran",'All Programs'!$O210&lt;&gt;"No"),AND('Find My Programs'!$C$5="Active duty / transitioning",'All Programs'!$N210&lt;&gt;"No"),AND('Find My Programs'!$C$5="Spouse / family / caregiver",'All Programs'!$P210&lt;&gt;"No")),OR('Find My Programs'!$C$6&lt;&gt;"No",'All Programs'!$J210&lt;&gt;"Yes"),OR('Find My Programs'!$C$7&lt;&gt;"No",'All Programs'!$K210&lt;&gt;"Yes"),OR('Find My Programs'!$C$8&lt;&gt;"No",'All Programs'!$L210&lt;&gt;"Yes"),OR('All Programs'!$M210="Yes",'All Programs'!$M210="Check",AND('Find My Programs'!$C$6&lt;&gt;"No",'All Programs'!$J210&lt;&gt;"No"),AND('Find My Programs'!$C$7&lt;&gt;"No",'All Programs'!$K210&lt;&gt;"No"),AND('Find My Programs'!$C$8&lt;&gt;"No",'All Programs'!$L210&lt;&gt;"No"),'Find My Programs'!$C$16="Yes"),OR('Find My Programs'!$C$9&lt;&gt;"No",'All Programs'!$R210&lt;&gt;"Yes"),OR('Find My Programs'!$C$10="Any",'All Programs'!$T210="Any",'All Programs'!$T210="Check",ISNUMBER(SEARCH('Find My Programs'!$C$10,'All Programs'!$T210))),OR('Find My Programs'!$C$11&lt;&gt;"No",'All Programs'!$U210&lt;&gt;"Yes"),OR('Find My Programs'!$C$12="Any",ISNUMBER(SEARCH("; "&amp;'Find My Programs'!$C$12&amp;";","; "&amp;'All Programs'!$C210&amp;";"))),OR('Find My Programs'!$C$13="Any",'All Programs'!$W210='Find My Programs'!$C$13,'All Programs'!$W210="Hybrid",'All Programs'!$W210="Check"),OR('Find My Programs'!$C$14="Yes",'All Programs'!$S210&lt;&gt;"Yes"),OR('Find My Programs'!$C$15="Yes",'All Programs'!$G210&lt;&gt;"Closed")),1,0)</f>
        <v/>
      </c>
      <c r="B210">
        <f>IF(A210=1,IF('All Programs'!$B210="Support &amp; wellbeing",IF('All Programs'!$A210="Veterans Crisis Line",500000,0),1000000)+IF('All Programs'!$M210="Yes",200000,IF('All Programs'!$M210="No",0,100000))+N('All Programs'!$D210)*10000+IF('All Programs'!$Y210="Yes",0,500)+(500-ROW()),"")</f>
        <v/>
      </c>
      <c r="C210">
        <f>IF('All Programs'!$A210="","",'All Programs'!$A210)</f>
        <v/>
      </c>
      <c r="D210">
        <f>IF('All Programs'!$B210="","",'All Programs'!$B210)</f>
        <v/>
      </c>
      <c r="E210">
        <f>IF('All Programs'!$D210="","",'All Programs'!$D210)</f>
        <v/>
      </c>
      <c r="F210">
        <f>IF('All Programs'!$X210="","",'All Programs'!$X210)</f>
        <v/>
      </c>
      <c r="G210">
        <f>IF('All Programs'!$W210="","",'All Programs'!$W210)</f>
        <v/>
      </c>
      <c r="H210">
        <f>IF('All Programs'!$T210="","",'All Programs'!$T210)</f>
        <v/>
      </c>
      <c r="I210">
        <f>IF('All Programs'!$G210="","",'All Programs'!$G210)</f>
        <v/>
      </c>
      <c r="J210">
        <f>IF('All Programs'!$H210="","",'All Programs'!$H210)</f>
        <v/>
      </c>
      <c r="K210">
        <f>IF('All Programs'!$F210="","",'All Programs'!$F210)</f>
        <v/>
      </c>
      <c r="L210">
        <f>IF('All Programs'!$AB210="","",'All Programs'!$AB210)</f>
        <v/>
      </c>
      <c r="M210">
        <f>IF('All Programs'!$Y210="","",'All Programs'!$Y210)</f>
        <v/>
      </c>
      <c r="N210">
        <f>IF('All Programs'!$AQ210="","",'All Programs'!$AQ210)</f>
        <v/>
      </c>
    </row>
    <row r="211">
      <c r="A211">
        <f>IF(AND(OR('Find My Programs'!$C$5="Any",AND('Find My Programs'!$C$5="Veteran",'All Programs'!$O211&lt;&gt;"No"),AND('Find My Programs'!$C$5="Active duty / transitioning",'All Programs'!$N211&lt;&gt;"No"),AND('Find My Programs'!$C$5="Spouse / family / caregiver",'All Programs'!$P211&lt;&gt;"No")),OR('Find My Programs'!$C$6&lt;&gt;"No",'All Programs'!$J211&lt;&gt;"Yes"),OR('Find My Programs'!$C$7&lt;&gt;"No",'All Programs'!$K211&lt;&gt;"Yes"),OR('Find My Programs'!$C$8&lt;&gt;"No",'All Programs'!$L211&lt;&gt;"Yes"),OR('All Programs'!$M211="Yes",'All Programs'!$M211="Check",AND('Find My Programs'!$C$6&lt;&gt;"No",'All Programs'!$J211&lt;&gt;"No"),AND('Find My Programs'!$C$7&lt;&gt;"No",'All Programs'!$K211&lt;&gt;"No"),AND('Find My Programs'!$C$8&lt;&gt;"No",'All Programs'!$L211&lt;&gt;"No"),'Find My Programs'!$C$16="Yes"),OR('Find My Programs'!$C$9&lt;&gt;"No",'All Programs'!$R211&lt;&gt;"Yes"),OR('Find My Programs'!$C$10="Any",'All Programs'!$T211="Any",'All Programs'!$T211="Check",ISNUMBER(SEARCH('Find My Programs'!$C$10,'All Programs'!$T211))),OR('Find My Programs'!$C$11&lt;&gt;"No",'All Programs'!$U211&lt;&gt;"Yes"),OR('Find My Programs'!$C$12="Any",ISNUMBER(SEARCH("; "&amp;'Find My Programs'!$C$12&amp;";","; "&amp;'All Programs'!$C211&amp;";"))),OR('Find My Programs'!$C$13="Any",'All Programs'!$W211='Find My Programs'!$C$13,'All Programs'!$W211="Hybrid",'All Programs'!$W211="Check"),OR('Find My Programs'!$C$14="Yes",'All Programs'!$S211&lt;&gt;"Yes"),OR('Find My Programs'!$C$15="Yes",'All Programs'!$G211&lt;&gt;"Closed")),1,0)</f>
        <v/>
      </c>
      <c r="B211">
        <f>IF(A211=1,IF('All Programs'!$B211="Support &amp; wellbeing",IF('All Programs'!$A211="Veterans Crisis Line",500000,0),1000000)+IF('All Programs'!$M211="Yes",200000,IF('All Programs'!$M211="No",0,100000))+N('All Programs'!$D211)*10000+IF('All Programs'!$Y211="Yes",0,500)+(500-ROW()),"")</f>
        <v/>
      </c>
      <c r="C211">
        <f>IF('All Programs'!$A211="","",'All Programs'!$A211)</f>
        <v/>
      </c>
      <c r="D211">
        <f>IF('All Programs'!$B211="","",'All Programs'!$B211)</f>
        <v/>
      </c>
      <c r="E211">
        <f>IF('All Programs'!$D211="","",'All Programs'!$D211)</f>
        <v/>
      </c>
      <c r="F211">
        <f>IF('All Programs'!$X211="","",'All Programs'!$X211)</f>
        <v/>
      </c>
      <c r="G211">
        <f>IF('All Programs'!$W211="","",'All Programs'!$W211)</f>
        <v/>
      </c>
      <c r="H211">
        <f>IF('All Programs'!$T211="","",'All Programs'!$T211)</f>
        <v/>
      </c>
      <c r="I211">
        <f>IF('All Programs'!$G211="","",'All Programs'!$G211)</f>
        <v/>
      </c>
      <c r="J211">
        <f>IF('All Programs'!$H211="","",'All Programs'!$H211)</f>
        <v/>
      </c>
      <c r="K211">
        <f>IF('All Programs'!$F211="","",'All Programs'!$F211)</f>
        <v/>
      </c>
      <c r="L211">
        <f>IF('All Programs'!$AB211="","",'All Programs'!$AB211)</f>
        <v/>
      </c>
      <c r="M211">
        <f>IF('All Programs'!$Y211="","",'All Programs'!$Y211)</f>
        <v/>
      </c>
      <c r="N211">
        <f>IF('All Programs'!$AQ211="","",'All Programs'!$AQ211)</f>
        <v/>
      </c>
    </row>
    <row r="212">
      <c r="A212">
        <f>IF(AND(OR('Find My Programs'!$C$5="Any",AND('Find My Programs'!$C$5="Veteran",'All Programs'!$O212&lt;&gt;"No"),AND('Find My Programs'!$C$5="Active duty / transitioning",'All Programs'!$N212&lt;&gt;"No"),AND('Find My Programs'!$C$5="Spouse / family / caregiver",'All Programs'!$P212&lt;&gt;"No")),OR('Find My Programs'!$C$6&lt;&gt;"No",'All Programs'!$J212&lt;&gt;"Yes"),OR('Find My Programs'!$C$7&lt;&gt;"No",'All Programs'!$K212&lt;&gt;"Yes"),OR('Find My Programs'!$C$8&lt;&gt;"No",'All Programs'!$L212&lt;&gt;"Yes"),OR('All Programs'!$M212="Yes",'All Programs'!$M212="Check",AND('Find My Programs'!$C$6&lt;&gt;"No",'All Programs'!$J212&lt;&gt;"No"),AND('Find My Programs'!$C$7&lt;&gt;"No",'All Programs'!$K212&lt;&gt;"No"),AND('Find My Programs'!$C$8&lt;&gt;"No",'All Programs'!$L212&lt;&gt;"No"),'Find My Programs'!$C$16="Yes"),OR('Find My Programs'!$C$9&lt;&gt;"No",'All Programs'!$R212&lt;&gt;"Yes"),OR('Find My Programs'!$C$10="Any",'All Programs'!$T212="Any",'All Programs'!$T212="Check",ISNUMBER(SEARCH('Find My Programs'!$C$10,'All Programs'!$T212))),OR('Find My Programs'!$C$11&lt;&gt;"No",'All Programs'!$U212&lt;&gt;"Yes"),OR('Find My Programs'!$C$12="Any",ISNUMBER(SEARCH("; "&amp;'Find My Programs'!$C$12&amp;";","; "&amp;'All Programs'!$C212&amp;";"))),OR('Find My Programs'!$C$13="Any",'All Programs'!$W212='Find My Programs'!$C$13,'All Programs'!$W212="Hybrid",'All Programs'!$W212="Check"),OR('Find My Programs'!$C$14="Yes",'All Programs'!$S212&lt;&gt;"Yes"),OR('Find My Programs'!$C$15="Yes",'All Programs'!$G212&lt;&gt;"Closed")),1,0)</f>
        <v/>
      </c>
      <c r="B212">
        <f>IF(A212=1,IF('All Programs'!$B212="Support &amp; wellbeing",IF('All Programs'!$A212="Veterans Crisis Line",500000,0),1000000)+IF('All Programs'!$M212="Yes",200000,IF('All Programs'!$M212="No",0,100000))+N('All Programs'!$D212)*10000+IF('All Programs'!$Y212="Yes",0,500)+(500-ROW()),"")</f>
        <v/>
      </c>
      <c r="C212">
        <f>IF('All Programs'!$A212="","",'All Programs'!$A212)</f>
        <v/>
      </c>
      <c r="D212">
        <f>IF('All Programs'!$B212="","",'All Programs'!$B212)</f>
        <v/>
      </c>
      <c r="E212">
        <f>IF('All Programs'!$D212="","",'All Programs'!$D212)</f>
        <v/>
      </c>
      <c r="F212">
        <f>IF('All Programs'!$X212="","",'All Programs'!$X212)</f>
        <v/>
      </c>
      <c r="G212">
        <f>IF('All Programs'!$W212="","",'All Programs'!$W212)</f>
        <v/>
      </c>
      <c r="H212">
        <f>IF('All Programs'!$T212="","",'All Programs'!$T212)</f>
        <v/>
      </c>
      <c r="I212">
        <f>IF('All Programs'!$G212="","",'All Programs'!$G212)</f>
        <v/>
      </c>
      <c r="J212">
        <f>IF('All Programs'!$H212="","",'All Programs'!$H212)</f>
        <v/>
      </c>
      <c r="K212">
        <f>IF('All Programs'!$F212="","",'All Programs'!$F212)</f>
        <v/>
      </c>
      <c r="L212">
        <f>IF('All Programs'!$AB212="","",'All Programs'!$AB212)</f>
        <v/>
      </c>
      <c r="M212">
        <f>IF('All Programs'!$Y212="","",'All Programs'!$Y212)</f>
        <v/>
      </c>
      <c r="N212">
        <f>IF('All Programs'!$AQ212="","",'All Programs'!$AQ212)</f>
        <v/>
      </c>
    </row>
    <row r="213">
      <c r="A213">
        <f>IF(AND(OR('Find My Programs'!$C$5="Any",AND('Find My Programs'!$C$5="Veteran",'All Programs'!$O213&lt;&gt;"No"),AND('Find My Programs'!$C$5="Active duty / transitioning",'All Programs'!$N213&lt;&gt;"No"),AND('Find My Programs'!$C$5="Spouse / family / caregiver",'All Programs'!$P213&lt;&gt;"No")),OR('Find My Programs'!$C$6&lt;&gt;"No",'All Programs'!$J213&lt;&gt;"Yes"),OR('Find My Programs'!$C$7&lt;&gt;"No",'All Programs'!$K213&lt;&gt;"Yes"),OR('Find My Programs'!$C$8&lt;&gt;"No",'All Programs'!$L213&lt;&gt;"Yes"),OR('All Programs'!$M213="Yes",'All Programs'!$M213="Check",AND('Find My Programs'!$C$6&lt;&gt;"No",'All Programs'!$J213&lt;&gt;"No"),AND('Find My Programs'!$C$7&lt;&gt;"No",'All Programs'!$K213&lt;&gt;"No"),AND('Find My Programs'!$C$8&lt;&gt;"No",'All Programs'!$L213&lt;&gt;"No"),'Find My Programs'!$C$16="Yes"),OR('Find My Programs'!$C$9&lt;&gt;"No",'All Programs'!$R213&lt;&gt;"Yes"),OR('Find My Programs'!$C$10="Any",'All Programs'!$T213="Any",'All Programs'!$T213="Check",ISNUMBER(SEARCH('Find My Programs'!$C$10,'All Programs'!$T213))),OR('Find My Programs'!$C$11&lt;&gt;"No",'All Programs'!$U213&lt;&gt;"Yes"),OR('Find My Programs'!$C$12="Any",ISNUMBER(SEARCH("; "&amp;'Find My Programs'!$C$12&amp;";","; "&amp;'All Programs'!$C213&amp;";"))),OR('Find My Programs'!$C$13="Any",'All Programs'!$W213='Find My Programs'!$C$13,'All Programs'!$W213="Hybrid",'All Programs'!$W213="Check"),OR('Find My Programs'!$C$14="Yes",'All Programs'!$S213&lt;&gt;"Yes"),OR('Find My Programs'!$C$15="Yes",'All Programs'!$G213&lt;&gt;"Closed")),1,0)</f>
        <v/>
      </c>
      <c r="B213">
        <f>IF(A213=1,IF('All Programs'!$B213="Support &amp; wellbeing",IF('All Programs'!$A213="Veterans Crisis Line",500000,0),1000000)+IF('All Programs'!$M213="Yes",200000,IF('All Programs'!$M213="No",0,100000))+N('All Programs'!$D213)*10000+IF('All Programs'!$Y213="Yes",0,500)+(500-ROW()),"")</f>
        <v/>
      </c>
      <c r="C213">
        <f>IF('All Programs'!$A213="","",'All Programs'!$A213)</f>
        <v/>
      </c>
      <c r="D213">
        <f>IF('All Programs'!$B213="","",'All Programs'!$B213)</f>
        <v/>
      </c>
      <c r="E213">
        <f>IF('All Programs'!$D213="","",'All Programs'!$D213)</f>
        <v/>
      </c>
      <c r="F213">
        <f>IF('All Programs'!$X213="","",'All Programs'!$X213)</f>
        <v/>
      </c>
      <c r="G213">
        <f>IF('All Programs'!$W213="","",'All Programs'!$W213)</f>
        <v/>
      </c>
      <c r="H213">
        <f>IF('All Programs'!$T213="","",'All Programs'!$T213)</f>
        <v/>
      </c>
      <c r="I213">
        <f>IF('All Programs'!$G213="","",'All Programs'!$G213)</f>
        <v/>
      </c>
      <c r="J213">
        <f>IF('All Programs'!$H213="","",'All Programs'!$H213)</f>
        <v/>
      </c>
      <c r="K213">
        <f>IF('All Programs'!$F213="","",'All Programs'!$F213)</f>
        <v/>
      </c>
      <c r="L213">
        <f>IF('All Programs'!$AB213="","",'All Programs'!$AB213)</f>
        <v/>
      </c>
      <c r="M213">
        <f>IF('All Programs'!$Y213="","",'All Programs'!$Y213)</f>
        <v/>
      </c>
      <c r="N213">
        <f>IF('All Programs'!$AQ213="","",'All Programs'!$AQ213)</f>
        <v/>
      </c>
    </row>
    <row r="214">
      <c r="A214">
        <f>IF(AND(OR('Find My Programs'!$C$5="Any",AND('Find My Programs'!$C$5="Veteran",'All Programs'!$O214&lt;&gt;"No"),AND('Find My Programs'!$C$5="Active duty / transitioning",'All Programs'!$N214&lt;&gt;"No"),AND('Find My Programs'!$C$5="Spouse / family / caregiver",'All Programs'!$P214&lt;&gt;"No")),OR('Find My Programs'!$C$6&lt;&gt;"No",'All Programs'!$J214&lt;&gt;"Yes"),OR('Find My Programs'!$C$7&lt;&gt;"No",'All Programs'!$K214&lt;&gt;"Yes"),OR('Find My Programs'!$C$8&lt;&gt;"No",'All Programs'!$L214&lt;&gt;"Yes"),OR('All Programs'!$M214="Yes",'All Programs'!$M214="Check",AND('Find My Programs'!$C$6&lt;&gt;"No",'All Programs'!$J214&lt;&gt;"No"),AND('Find My Programs'!$C$7&lt;&gt;"No",'All Programs'!$K214&lt;&gt;"No"),AND('Find My Programs'!$C$8&lt;&gt;"No",'All Programs'!$L214&lt;&gt;"No"),'Find My Programs'!$C$16="Yes"),OR('Find My Programs'!$C$9&lt;&gt;"No",'All Programs'!$R214&lt;&gt;"Yes"),OR('Find My Programs'!$C$10="Any",'All Programs'!$T214="Any",'All Programs'!$T214="Check",ISNUMBER(SEARCH('Find My Programs'!$C$10,'All Programs'!$T214))),OR('Find My Programs'!$C$11&lt;&gt;"No",'All Programs'!$U214&lt;&gt;"Yes"),OR('Find My Programs'!$C$12="Any",ISNUMBER(SEARCH("; "&amp;'Find My Programs'!$C$12&amp;";","; "&amp;'All Programs'!$C214&amp;";"))),OR('Find My Programs'!$C$13="Any",'All Programs'!$W214='Find My Programs'!$C$13,'All Programs'!$W214="Hybrid",'All Programs'!$W214="Check"),OR('Find My Programs'!$C$14="Yes",'All Programs'!$S214&lt;&gt;"Yes"),OR('Find My Programs'!$C$15="Yes",'All Programs'!$G214&lt;&gt;"Closed")),1,0)</f>
        <v/>
      </c>
      <c r="B214">
        <f>IF(A214=1,IF('All Programs'!$B214="Support &amp; wellbeing",IF('All Programs'!$A214="Veterans Crisis Line",500000,0),1000000)+IF('All Programs'!$M214="Yes",200000,IF('All Programs'!$M214="No",0,100000))+N('All Programs'!$D214)*10000+IF('All Programs'!$Y214="Yes",0,500)+(500-ROW()),"")</f>
        <v/>
      </c>
      <c r="C214">
        <f>IF('All Programs'!$A214="","",'All Programs'!$A214)</f>
        <v/>
      </c>
      <c r="D214">
        <f>IF('All Programs'!$B214="","",'All Programs'!$B214)</f>
        <v/>
      </c>
      <c r="E214">
        <f>IF('All Programs'!$D214="","",'All Programs'!$D214)</f>
        <v/>
      </c>
      <c r="F214">
        <f>IF('All Programs'!$X214="","",'All Programs'!$X214)</f>
        <v/>
      </c>
      <c r="G214">
        <f>IF('All Programs'!$W214="","",'All Programs'!$W214)</f>
        <v/>
      </c>
      <c r="H214">
        <f>IF('All Programs'!$T214="","",'All Programs'!$T214)</f>
        <v/>
      </c>
      <c r="I214">
        <f>IF('All Programs'!$G214="","",'All Programs'!$G214)</f>
        <v/>
      </c>
      <c r="J214">
        <f>IF('All Programs'!$H214="","",'All Programs'!$H214)</f>
        <v/>
      </c>
      <c r="K214">
        <f>IF('All Programs'!$F214="","",'All Programs'!$F214)</f>
        <v/>
      </c>
      <c r="L214">
        <f>IF('All Programs'!$AB214="","",'All Programs'!$AB214)</f>
        <v/>
      </c>
      <c r="M214">
        <f>IF('All Programs'!$Y214="","",'All Programs'!$Y214)</f>
        <v/>
      </c>
      <c r="N214">
        <f>IF('All Programs'!$AQ214="","",'All Programs'!$AQ214)</f>
        <v/>
      </c>
    </row>
    <row r="215">
      <c r="A215">
        <f>IF(AND(OR('Find My Programs'!$C$5="Any",AND('Find My Programs'!$C$5="Veteran",'All Programs'!$O215&lt;&gt;"No"),AND('Find My Programs'!$C$5="Active duty / transitioning",'All Programs'!$N215&lt;&gt;"No"),AND('Find My Programs'!$C$5="Spouse / family / caregiver",'All Programs'!$P215&lt;&gt;"No")),OR('Find My Programs'!$C$6&lt;&gt;"No",'All Programs'!$J215&lt;&gt;"Yes"),OR('Find My Programs'!$C$7&lt;&gt;"No",'All Programs'!$K215&lt;&gt;"Yes"),OR('Find My Programs'!$C$8&lt;&gt;"No",'All Programs'!$L215&lt;&gt;"Yes"),OR('All Programs'!$M215="Yes",'All Programs'!$M215="Check",AND('Find My Programs'!$C$6&lt;&gt;"No",'All Programs'!$J215&lt;&gt;"No"),AND('Find My Programs'!$C$7&lt;&gt;"No",'All Programs'!$K215&lt;&gt;"No"),AND('Find My Programs'!$C$8&lt;&gt;"No",'All Programs'!$L215&lt;&gt;"No"),'Find My Programs'!$C$16="Yes"),OR('Find My Programs'!$C$9&lt;&gt;"No",'All Programs'!$R215&lt;&gt;"Yes"),OR('Find My Programs'!$C$10="Any",'All Programs'!$T215="Any",'All Programs'!$T215="Check",ISNUMBER(SEARCH('Find My Programs'!$C$10,'All Programs'!$T215))),OR('Find My Programs'!$C$11&lt;&gt;"No",'All Programs'!$U215&lt;&gt;"Yes"),OR('Find My Programs'!$C$12="Any",ISNUMBER(SEARCH("; "&amp;'Find My Programs'!$C$12&amp;";","; "&amp;'All Programs'!$C215&amp;";"))),OR('Find My Programs'!$C$13="Any",'All Programs'!$W215='Find My Programs'!$C$13,'All Programs'!$W215="Hybrid",'All Programs'!$W215="Check"),OR('Find My Programs'!$C$14="Yes",'All Programs'!$S215&lt;&gt;"Yes"),OR('Find My Programs'!$C$15="Yes",'All Programs'!$G215&lt;&gt;"Closed")),1,0)</f>
        <v/>
      </c>
      <c r="B215">
        <f>IF(A215=1,IF('All Programs'!$B215="Support &amp; wellbeing",IF('All Programs'!$A215="Veterans Crisis Line",500000,0),1000000)+IF('All Programs'!$M215="Yes",200000,IF('All Programs'!$M215="No",0,100000))+N('All Programs'!$D215)*10000+IF('All Programs'!$Y215="Yes",0,500)+(500-ROW()),"")</f>
        <v/>
      </c>
      <c r="C215">
        <f>IF('All Programs'!$A215="","",'All Programs'!$A215)</f>
        <v/>
      </c>
      <c r="D215">
        <f>IF('All Programs'!$B215="","",'All Programs'!$B215)</f>
        <v/>
      </c>
      <c r="E215">
        <f>IF('All Programs'!$D215="","",'All Programs'!$D215)</f>
        <v/>
      </c>
      <c r="F215">
        <f>IF('All Programs'!$X215="","",'All Programs'!$X215)</f>
        <v/>
      </c>
      <c r="G215">
        <f>IF('All Programs'!$W215="","",'All Programs'!$W215)</f>
        <v/>
      </c>
      <c r="H215">
        <f>IF('All Programs'!$T215="","",'All Programs'!$T215)</f>
        <v/>
      </c>
      <c r="I215">
        <f>IF('All Programs'!$G215="","",'All Programs'!$G215)</f>
        <v/>
      </c>
      <c r="J215">
        <f>IF('All Programs'!$H215="","",'All Programs'!$H215)</f>
        <v/>
      </c>
      <c r="K215">
        <f>IF('All Programs'!$F215="","",'All Programs'!$F215)</f>
        <v/>
      </c>
      <c r="L215">
        <f>IF('All Programs'!$AB215="","",'All Programs'!$AB215)</f>
        <v/>
      </c>
      <c r="M215">
        <f>IF('All Programs'!$Y215="","",'All Programs'!$Y215)</f>
        <v/>
      </c>
      <c r="N215">
        <f>IF('All Programs'!$AQ215="","",'All Programs'!$AQ215)</f>
        <v/>
      </c>
    </row>
    <row r="216">
      <c r="A216">
        <f>IF(AND(OR('Find My Programs'!$C$5="Any",AND('Find My Programs'!$C$5="Veteran",'All Programs'!$O216&lt;&gt;"No"),AND('Find My Programs'!$C$5="Active duty / transitioning",'All Programs'!$N216&lt;&gt;"No"),AND('Find My Programs'!$C$5="Spouse / family / caregiver",'All Programs'!$P216&lt;&gt;"No")),OR('Find My Programs'!$C$6&lt;&gt;"No",'All Programs'!$J216&lt;&gt;"Yes"),OR('Find My Programs'!$C$7&lt;&gt;"No",'All Programs'!$K216&lt;&gt;"Yes"),OR('Find My Programs'!$C$8&lt;&gt;"No",'All Programs'!$L216&lt;&gt;"Yes"),OR('All Programs'!$M216="Yes",'All Programs'!$M216="Check",AND('Find My Programs'!$C$6&lt;&gt;"No",'All Programs'!$J216&lt;&gt;"No"),AND('Find My Programs'!$C$7&lt;&gt;"No",'All Programs'!$K216&lt;&gt;"No"),AND('Find My Programs'!$C$8&lt;&gt;"No",'All Programs'!$L216&lt;&gt;"No"),'Find My Programs'!$C$16="Yes"),OR('Find My Programs'!$C$9&lt;&gt;"No",'All Programs'!$R216&lt;&gt;"Yes"),OR('Find My Programs'!$C$10="Any",'All Programs'!$T216="Any",'All Programs'!$T216="Check",ISNUMBER(SEARCH('Find My Programs'!$C$10,'All Programs'!$T216))),OR('Find My Programs'!$C$11&lt;&gt;"No",'All Programs'!$U216&lt;&gt;"Yes"),OR('Find My Programs'!$C$12="Any",ISNUMBER(SEARCH("; "&amp;'Find My Programs'!$C$12&amp;";","; "&amp;'All Programs'!$C216&amp;";"))),OR('Find My Programs'!$C$13="Any",'All Programs'!$W216='Find My Programs'!$C$13,'All Programs'!$W216="Hybrid",'All Programs'!$W216="Check"),OR('Find My Programs'!$C$14="Yes",'All Programs'!$S216&lt;&gt;"Yes"),OR('Find My Programs'!$C$15="Yes",'All Programs'!$G216&lt;&gt;"Closed")),1,0)</f>
        <v/>
      </c>
      <c r="B216">
        <f>IF(A216=1,IF('All Programs'!$B216="Support &amp; wellbeing",IF('All Programs'!$A216="Veterans Crisis Line",500000,0),1000000)+IF('All Programs'!$M216="Yes",200000,IF('All Programs'!$M216="No",0,100000))+N('All Programs'!$D216)*10000+IF('All Programs'!$Y216="Yes",0,500)+(500-ROW()),"")</f>
        <v/>
      </c>
      <c r="C216">
        <f>IF('All Programs'!$A216="","",'All Programs'!$A216)</f>
        <v/>
      </c>
      <c r="D216">
        <f>IF('All Programs'!$B216="","",'All Programs'!$B216)</f>
        <v/>
      </c>
      <c r="E216">
        <f>IF('All Programs'!$D216="","",'All Programs'!$D216)</f>
        <v/>
      </c>
      <c r="F216">
        <f>IF('All Programs'!$X216="","",'All Programs'!$X216)</f>
        <v/>
      </c>
      <c r="G216">
        <f>IF('All Programs'!$W216="","",'All Programs'!$W216)</f>
        <v/>
      </c>
      <c r="H216">
        <f>IF('All Programs'!$T216="","",'All Programs'!$T216)</f>
        <v/>
      </c>
      <c r="I216">
        <f>IF('All Programs'!$G216="","",'All Programs'!$G216)</f>
        <v/>
      </c>
      <c r="J216">
        <f>IF('All Programs'!$H216="","",'All Programs'!$H216)</f>
        <v/>
      </c>
      <c r="K216">
        <f>IF('All Programs'!$F216="","",'All Programs'!$F216)</f>
        <v/>
      </c>
      <c r="L216">
        <f>IF('All Programs'!$AB216="","",'All Programs'!$AB216)</f>
        <v/>
      </c>
      <c r="M216">
        <f>IF('All Programs'!$Y216="","",'All Programs'!$Y216)</f>
        <v/>
      </c>
      <c r="N216">
        <f>IF('All Programs'!$AQ216="","",'All Programs'!$AQ216)</f>
        <v/>
      </c>
    </row>
    <row r="217">
      <c r="A217">
        <f>IF(AND(OR('Find My Programs'!$C$5="Any",AND('Find My Programs'!$C$5="Veteran",'All Programs'!$O217&lt;&gt;"No"),AND('Find My Programs'!$C$5="Active duty / transitioning",'All Programs'!$N217&lt;&gt;"No"),AND('Find My Programs'!$C$5="Spouse / family / caregiver",'All Programs'!$P217&lt;&gt;"No")),OR('Find My Programs'!$C$6&lt;&gt;"No",'All Programs'!$J217&lt;&gt;"Yes"),OR('Find My Programs'!$C$7&lt;&gt;"No",'All Programs'!$K217&lt;&gt;"Yes"),OR('Find My Programs'!$C$8&lt;&gt;"No",'All Programs'!$L217&lt;&gt;"Yes"),OR('All Programs'!$M217="Yes",'All Programs'!$M217="Check",AND('Find My Programs'!$C$6&lt;&gt;"No",'All Programs'!$J217&lt;&gt;"No"),AND('Find My Programs'!$C$7&lt;&gt;"No",'All Programs'!$K217&lt;&gt;"No"),AND('Find My Programs'!$C$8&lt;&gt;"No",'All Programs'!$L217&lt;&gt;"No"),'Find My Programs'!$C$16="Yes"),OR('Find My Programs'!$C$9&lt;&gt;"No",'All Programs'!$R217&lt;&gt;"Yes"),OR('Find My Programs'!$C$10="Any",'All Programs'!$T217="Any",'All Programs'!$T217="Check",ISNUMBER(SEARCH('Find My Programs'!$C$10,'All Programs'!$T217))),OR('Find My Programs'!$C$11&lt;&gt;"No",'All Programs'!$U217&lt;&gt;"Yes"),OR('Find My Programs'!$C$12="Any",ISNUMBER(SEARCH("; "&amp;'Find My Programs'!$C$12&amp;";","; "&amp;'All Programs'!$C217&amp;";"))),OR('Find My Programs'!$C$13="Any",'All Programs'!$W217='Find My Programs'!$C$13,'All Programs'!$W217="Hybrid",'All Programs'!$W217="Check"),OR('Find My Programs'!$C$14="Yes",'All Programs'!$S217&lt;&gt;"Yes"),OR('Find My Programs'!$C$15="Yes",'All Programs'!$G217&lt;&gt;"Closed")),1,0)</f>
        <v/>
      </c>
      <c r="B217">
        <f>IF(A217=1,IF('All Programs'!$B217="Support &amp; wellbeing",IF('All Programs'!$A217="Veterans Crisis Line",500000,0),1000000)+IF('All Programs'!$M217="Yes",200000,IF('All Programs'!$M217="No",0,100000))+N('All Programs'!$D217)*10000+IF('All Programs'!$Y217="Yes",0,500)+(500-ROW()),"")</f>
        <v/>
      </c>
      <c r="C217">
        <f>IF('All Programs'!$A217="","",'All Programs'!$A217)</f>
        <v/>
      </c>
      <c r="D217">
        <f>IF('All Programs'!$B217="","",'All Programs'!$B217)</f>
        <v/>
      </c>
      <c r="E217">
        <f>IF('All Programs'!$D217="","",'All Programs'!$D217)</f>
        <v/>
      </c>
      <c r="F217">
        <f>IF('All Programs'!$X217="","",'All Programs'!$X217)</f>
        <v/>
      </c>
      <c r="G217">
        <f>IF('All Programs'!$W217="","",'All Programs'!$W217)</f>
        <v/>
      </c>
      <c r="H217">
        <f>IF('All Programs'!$T217="","",'All Programs'!$T217)</f>
        <v/>
      </c>
      <c r="I217">
        <f>IF('All Programs'!$G217="","",'All Programs'!$G217)</f>
        <v/>
      </c>
      <c r="J217">
        <f>IF('All Programs'!$H217="","",'All Programs'!$H217)</f>
        <v/>
      </c>
      <c r="K217">
        <f>IF('All Programs'!$F217="","",'All Programs'!$F217)</f>
        <v/>
      </c>
      <c r="L217">
        <f>IF('All Programs'!$AB217="","",'All Programs'!$AB217)</f>
        <v/>
      </c>
      <c r="M217">
        <f>IF('All Programs'!$Y217="","",'All Programs'!$Y217)</f>
        <v/>
      </c>
      <c r="N217">
        <f>IF('All Programs'!$AQ217="","",'All Programs'!$AQ217)</f>
        <v/>
      </c>
    </row>
    <row r="218">
      <c r="A218">
        <f>IF(AND(OR('Find My Programs'!$C$5="Any",AND('Find My Programs'!$C$5="Veteran",'All Programs'!$O218&lt;&gt;"No"),AND('Find My Programs'!$C$5="Active duty / transitioning",'All Programs'!$N218&lt;&gt;"No"),AND('Find My Programs'!$C$5="Spouse / family / caregiver",'All Programs'!$P218&lt;&gt;"No")),OR('Find My Programs'!$C$6&lt;&gt;"No",'All Programs'!$J218&lt;&gt;"Yes"),OR('Find My Programs'!$C$7&lt;&gt;"No",'All Programs'!$K218&lt;&gt;"Yes"),OR('Find My Programs'!$C$8&lt;&gt;"No",'All Programs'!$L218&lt;&gt;"Yes"),OR('All Programs'!$M218="Yes",'All Programs'!$M218="Check",AND('Find My Programs'!$C$6&lt;&gt;"No",'All Programs'!$J218&lt;&gt;"No"),AND('Find My Programs'!$C$7&lt;&gt;"No",'All Programs'!$K218&lt;&gt;"No"),AND('Find My Programs'!$C$8&lt;&gt;"No",'All Programs'!$L218&lt;&gt;"No"),'Find My Programs'!$C$16="Yes"),OR('Find My Programs'!$C$9&lt;&gt;"No",'All Programs'!$R218&lt;&gt;"Yes"),OR('Find My Programs'!$C$10="Any",'All Programs'!$T218="Any",'All Programs'!$T218="Check",ISNUMBER(SEARCH('Find My Programs'!$C$10,'All Programs'!$T218))),OR('Find My Programs'!$C$11&lt;&gt;"No",'All Programs'!$U218&lt;&gt;"Yes"),OR('Find My Programs'!$C$12="Any",ISNUMBER(SEARCH("; "&amp;'Find My Programs'!$C$12&amp;";","; "&amp;'All Programs'!$C218&amp;";"))),OR('Find My Programs'!$C$13="Any",'All Programs'!$W218='Find My Programs'!$C$13,'All Programs'!$W218="Hybrid",'All Programs'!$W218="Check"),OR('Find My Programs'!$C$14="Yes",'All Programs'!$S218&lt;&gt;"Yes"),OR('Find My Programs'!$C$15="Yes",'All Programs'!$G218&lt;&gt;"Closed")),1,0)</f>
        <v/>
      </c>
      <c r="B218">
        <f>IF(A218=1,IF('All Programs'!$B218="Support &amp; wellbeing",IF('All Programs'!$A218="Veterans Crisis Line",500000,0),1000000)+IF('All Programs'!$M218="Yes",200000,IF('All Programs'!$M218="No",0,100000))+N('All Programs'!$D218)*10000+IF('All Programs'!$Y218="Yes",0,500)+(500-ROW()),"")</f>
        <v/>
      </c>
      <c r="C218">
        <f>IF('All Programs'!$A218="","",'All Programs'!$A218)</f>
        <v/>
      </c>
      <c r="D218">
        <f>IF('All Programs'!$B218="","",'All Programs'!$B218)</f>
        <v/>
      </c>
      <c r="E218">
        <f>IF('All Programs'!$D218="","",'All Programs'!$D218)</f>
        <v/>
      </c>
      <c r="F218">
        <f>IF('All Programs'!$X218="","",'All Programs'!$X218)</f>
        <v/>
      </c>
      <c r="G218">
        <f>IF('All Programs'!$W218="","",'All Programs'!$W218)</f>
        <v/>
      </c>
      <c r="H218">
        <f>IF('All Programs'!$T218="","",'All Programs'!$T218)</f>
        <v/>
      </c>
      <c r="I218">
        <f>IF('All Programs'!$G218="","",'All Programs'!$G218)</f>
        <v/>
      </c>
      <c r="J218">
        <f>IF('All Programs'!$H218="","",'All Programs'!$H218)</f>
        <v/>
      </c>
      <c r="K218">
        <f>IF('All Programs'!$F218="","",'All Programs'!$F218)</f>
        <v/>
      </c>
      <c r="L218">
        <f>IF('All Programs'!$AB218="","",'All Programs'!$AB218)</f>
        <v/>
      </c>
      <c r="M218">
        <f>IF('All Programs'!$Y218="","",'All Programs'!$Y218)</f>
        <v/>
      </c>
      <c r="N218">
        <f>IF('All Programs'!$AQ218="","",'All Programs'!$AQ218)</f>
        <v/>
      </c>
    </row>
    <row r="219">
      <c r="A219">
        <f>IF(AND(OR('Find My Programs'!$C$5="Any",AND('Find My Programs'!$C$5="Veteran",'All Programs'!$O219&lt;&gt;"No"),AND('Find My Programs'!$C$5="Active duty / transitioning",'All Programs'!$N219&lt;&gt;"No"),AND('Find My Programs'!$C$5="Spouse / family / caregiver",'All Programs'!$P219&lt;&gt;"No")),OR('Find My Programs'!$C$6&lt;&gt;"No",'All Programs'!$J219&lt;&gt;"Yes"),OR('Find My Programs'!$C$7&lt;&gt;"No",'All Programs'!$K219&lt;&gt;"Yes"),OR('Find My Programs'!$C$8&lt;&gt;"No",'All Programs'!$L219&lt;&gt;"Yes"),OR('All Programs'!$M219="Yes",'All Programs'!$M219="Check",AND('Find My Programs'!$C$6&lt;&gt;"No",'All Programs'!$J219&lt;&gt;"No"),AND('Find My Programs'!$C$7&lt;&gt;"No",'All Programs'!$K219&lt;&gt;"No"),AND('Find My Programs'!$C$8&lt;&gt;"No",'All Programs'!$L219&lt;&gt;"No"),'Find My Programs'!$C$16="Yes"),OR('Find My Programs'!$C$9&lt;&gt;"No",'All Programs'!$R219&lt;&gt;"Yes"),OR('Find My Programs'!$C$10="Any",'All Programs'!$T219="Any",'All Programs'!$T219="Check",ISNUMBER(SEARCH('Find My Programs'!$C$10,'All Programs'!$T219))),OR('Find My Programs'!$C$11&lt;&gt;"No",'All Programs'!$U219&lt;&gt;"Yes"),OR('Find My Programs'!$C$12="Any",ISNUMBER(SEARCH("; "&amp;'Find My Programs'!$C$12&amp;";","; "&amp;'All Programs'!$C219&amp;";"))),OR('Find My Programs'!$C$13="Any",'All Programs'!$W219='Find My Programs'!$C$13,'All Programs'!$W219="Hybrid",'All Programs'!$W219="Check"),OR('Find My Programs'!$C$14="Yes",'All Programs'!$S219&lt;&gt;"Yes"),OR('Find My Programs'!$C$15="Yes",'All Programs'!$G219&lt;&gt;"Closed")),1,0)</f>
        <v/>
      </c>
      <c r="B219">
        <f>IF(A219=1,IF('All Programs'!$B219="Support &amp; wellbeing",IF('All Programs'!$A219="Veterans Crisis Line",500000,0),1000000)+IF('All Programs'!$M219="Yes",200000,IF('All Programs'!$M219="No",0,100000))+N('All Programs'!$D219)*10000+IF('All Programs'!$Y219="Yes",0,500)+(500-ROW()),"")</f>
        <v/>
      </c>
      <c r="C219">
        <f>IF('All Programs'!$A219="","",'All Programs'!$A219)</f>
        <v/>
      </c>
      <c r="D219">
        <f>IF('All Programs'!$B219="","",'All Programs'!$B219)</f>
        <v/>
      </c>
      <c r="E219">
        <f>IF('All Programs'!$D219="","",'All Programs'!$D219)</f>
        <v/>
      </c>
      <c r="F219">
        <f>IF('All Programs'!$X219="","",'All Programs'!$X219)</f>
        <v/>
      </c>
      <c r="G219">
        <f>IF('All Programs'!$W219="","",'All Programs'!$W219)</f>
        <v/>
      </c>
      <c r="H219">
        <f>IF('All Programs'!$T219="","",'All Programs'!$T219)</f>
        <v/>
      </c>
      <c r="I219">
        <f>IF('All Programs'!$G219="","",'All Programs'!$G219)</f>
        <v/>
      </c>
      <c r="J219">
        <f>IF('All Programs'!$H219="","",'All Programs'!$H219)</f>
        <v/>
      </c>
      <c r="K219">
        <f>IF('All Programs'!$F219="","",'All Programs'!$F219)</f>
        <v/>
      </c>
      <c r="L219">
        <f>IF('All Programs'!$AB219="","",'All Programs'!$AB219)</f>
        <v/>
      </c>
      <c r="M219">
        <f>IF('All Programs'!$Y219="","",'All Programs'!$Y219)</f>
        <v/>
      </c>
      <c r="N219">
        <f>IF('All Programs'!$AQ219="","",'All Programs'!$AQ219)</f>
        <v/>
      </c>
    </row>
    <row r="220">
      <c r="A220">
        <f>IF(AND(OR('Find My Programs'!$C$5="Any",AND('Find My Programs'!$C$5="Veteran",'All Programs'!$O220&lt;&gt;"No"),AND('Find My Programs'!$C$5="Active duty / transitioning",'All Programs'!$N220&lt;&gt;"No"),AND('Find My Programs'!$C$5="Spouse / family / caregiver",'All Programs'!$P220&lt;&gt;"No")),OR('Find My Programs'!$C$6&lt;&gt;"No",'All Programs'!$J220&lt;&gt;"Yes"),OR('Find My Programs'!$C$7&lt;&gt;"No",'All Programs'!$K220&lt;&gt;"Yes"),OR('Find My Programs'!$C$8&lt;&gt;"No",'All Programs'!$L220&lt;&gt;"Yes"),OR('All Programs'!$M220="Yes",'All Programs'!$M220="Check",AND('Find My Programs'!$C$6&lt;&gt;"No",'All Programs'!$J220&lt;&gt;"No"),AND('Find My Programs'!$C$7&lt;&gt;"No",'All Programs'!$K220&lt;&gt;"No"),AND('Find My Programs'!$C$8&lt;&gt;"No",'All Programs'!$L220&lt;&gt;"No"),'Find My Programs'!$C$16="Yes"),OR('Find My Programs'!$C$9&lt;&gt;"No",'All Programs'!$R220&lt;&gt;"Yes"),OR('Find My Programs'!$C$10="Any",'All Programs'!$T220="Any",'All Programs'!$T220="Check",ISNUMBER(SEARCH('Find My Programs'!$C$10,'All Programs'!$T220))),OR('Find My Programs'!$C$11&lt;&gt;"No",'All Programs'!$U220&lt;&gt;"Yes"),OR('Find My Programs'!$C$12="Any",ISNUMBER(SEARCH("; "&amp;'Find My Programs'!$C$12&amp;";","; "&amp;'All Programs'!$C220&amp;";"))),OR('Find My Programs'!$C$13="Any",'All Programs'!$W220='Find My Programs'!$C$13,'All Programs'!$W220="Hybrid",'All Programs'!$W220="Check"),OR('Find My Programs'!$C$14="Yes",'All Programs'!$S220&lt;&gt;"Yes"),OR('Find My Programs'!$C$15="Yes",'All Programs'!$G220&lt;&gt;"Closed")),1,0)</f>
        <v/>
      </c>
      <c r="B220">
        <f>IF(A220=1,IF('All Programs'!$B220="Support &amp; wellbeing",IF('All Programs'!$A220="Veterans Crisis Line",500000,0),1000000)+IF('All Programs'!$M220="Yes",200000,IF('All Programs'!$M220="No",0,100000))+N('All Programs'!$D220)*10000+IF('All Programs'!$Y220="Yes",0,500)+(500-ROW()),"")</f>
        <v/>
      </c>
      <c r="C220">
        <f>IF('All Programs'!$A220="","",'All Programs'!$A220)</f>
        <v/>
      </c>
      <c r="D220">
        <f>IF('All Programs'!$B220="","",'All Programs'!$B220)</f>
        <v/>
      </c>
      <c r="E220">
        <f>IF('All Programs'!$D220="","",'All Programs'!$D220)</f>
        <v/>
      </c>
      <c r="F220">
        <f>IF('All Programs'!$X220="","",'All Programs'!$X220)</f>
        <v/>
      </c>
      <c r="G220">
        <f>IF('All Programs'!$W220="","",'All Programs'!$W220)</f>
        <v/>
      </c>
      <c r="H220">
        <f>IF('All Programs'!$T220="","",'All Programs'!$T220)</f>
        <v/>
      </c>
      <c r="I220">
        <f>IF('All Programs'!$G220="","",'All Programs'!$G220)</f>
        <v/>
      </c>
      <c r="J220">
        <f>IF('All Programs'!$H220="","",'All Programs'!$H220)</f>
        <v/>
      </c>
      <c r="K220">
        <f>IF('All Programs'!$F220="","",'All Programs'!$F220)</f>
        <v/>
      </c>
      <c r="L220">
        <f>IF('All Programs'!$AB220="","",'All Programs'!$AB220)</f>
        <v/>
      </c>
      <c r="M220">
        <f>IF('All Programs'!$Y220="","",'All Programs'!$Y220)</f>
        <v/>
      </c>
      <c r="N220">
        <f>IF('All Programs'!$AQ220="","",'All Programs'!$AQ220)</f>
        <v/>
      </c>
    </row>
    <row r="221">
      <c r="A221">
        <f>IF(AND(OR('Find My Programs'!$C$5="Any",AND('Find My Programs'!$C$5="Veteran",'All Programs'!$O221&lt;&gt;"No"),AND('Find My Programs'!$C$5="Active duty / transitioning",'All Programs'!$N221&lt;&gt;"No"),AND('Find My Programs'!$C$5="Spouse / family / caregiver",'All Programs'!$P221&lt;&gt;"No")),OR('Find My Programs'!$C$6&lt;&gt;"No",'All Programs'!$J221&lt;&gt;"Yes"),OR('Find My Programs'!$C$7&lt;&gt;"No",'All Programs'!$K221&lt;&gt;"Yes"),OR('Find My Programs'!$C$8&lt;&gt;"No",'All Programs'!$L221&lt;&gt;"Yes"),OR('All Programs'!$M221="Yes",'All Programs'!$M221="Check",AND('Find My Programs'!$C$6&lt;&gt;"No",'All Programs'!$J221&lt;&gt;"No"),AND('Find My Programs'!$C$7&lt;&gt;"No",'All Programs'!$K221&lt;&gt;"No"),AND('Find My Programs'!$C$8&lt;&gt;"No",'All Programs'!$L221&lt;&gt;"No"),'Find My Programs'!$C$16="Yes"),OR('Find My Programs'!$C$9&lt;&gt;"No",'All Programs'!$R221&lt;&gt;"Yes"),OR('Find My Programs'!$C$10="Any",'All Programs'!$T221="Any",'All Programs'!$T221="Check",ISNUMBER(SEARCH('Find My Programs'!$C$10,'All Programs'!$T221))),OR('Find My Programs'!$C$11&lt;&gt;"No",'All Programs'!$U221&lt;&gt;"Yes"),OR('Find My Programs'!$C$12="Any",ISNUMBER(SEARCH("; "&amp;'Find My Programs'!$C$12&amp;";","; "&amp;'All Programs'!$C221&amp;";"))),OR('Find My Programs'!$C$13="Any",'All Programs'!$W221='Find My Programs'!$C$13,'All Programs'!$W221="Hybrid",'All Programs'!$W221="Check"),OR('Find My Programs'!$C$14="Yes",'All Programs'!$S221&lt;&gt;"Yes"),OR('Find My Programs'!$C$15="Yes",'All Programs'!$G221&lt;&gt;"Closed")),1,0)</f>
        <v/>
      </c>
      <c r="B221">
        <f>IF(A221=1,IF('All Programs'!$B221="Support &amp; wellbeing",IF('All Programs'!$A221="Veterans Crisis Line",500000,0),1000000)+IF('All Programs'!$M221="Yes",200000,IF('All Programs'!$M221="No",0,100000))+N('All Programs'!$D221)*10000+IF('All Programs'!$Y221="Yes",0,500)+(500-ROW()),"")</f>
        <v/>
      </c>
      <c r="C221">
        <f>IF('All Programs'!$A221="","",'All Programs'!$A221)</f>
        <v/>
      </c>
      <c r="D221">
        <f>IF('All Programs'!$B221="","",'All Programs'!$B221)</f>
        <v/>
      </c>
      <c r="E221">
        <f>IF('All Programs'!$D221="","",'All Programs'!$D221)</f>
        <v/>
      </c>
      <c r="F221">
        <f>IF('All Programs'!$X221="","",'All Programs'!$X221)</f>
        <v/>
      </c>
      <c r="G221">
        <f>IF('All Programs'!$W221="","",'All Programs'!$W221)</f>
        <v/>
      </c>
      <c r="H221">
        <f>IF('All Programs'!$T221="","",'All Programs'!$T221)</f>
        <v/>
      </c>
      <c r="I221">
        <f>IF('All Programs'!$G221="","",'All Programs'!$G221)</f>
        <v/>
      </c>
      <c r="J221">
        <f>IF('All Programs'!$H221="","",'All Programs'!$H221)</f>
        <v/>
      </c>
      <c r="K221">
        <f>IF('All Programs'!$F221="","",'All Programs'!$F221)</f>
        <v/>
      </c>
      <c r="L221">
        <f>IF('All Programs'!$AB221="","",'All Programs'!$AB221)</f>
        <v/>
      </c>
      <c r="M221">
        <f>IF('All Programs'!$Y221="","",'All Programs'!$Y221)</f>
        <v/>
      </c>
      <c r="N221">
        <f>IF('All Programs'!$AQ221="","",'All Programs'!$AQ221)</f>
        <v/>
      </c>
    </row>
    <row r="222">
      <c r="A222">
        <f>IF(AND(OR('Find My Programs'!$C$5="Any",AND('Find My Programs'!$C$5="Veteran",'All Programs'!$O222&lt;&gt;"No"),AND('Find My Programs'!$C$5="Active duty / transitioning",'All Programs'!$N222&lt;&gt;"No"),AND('Find My Programs'!$C$5="Spouse / family / caregiver",'All Programs'!$P222&lt;&gt;"No")),OR('Find My Programs'!$C$6&lt;&gt;"No",'All Programs'!$J222&lt;&gt;"Yes"),OR('Find My Programs'!$C$7&lt;&gt;"No",'All Programs'!$K222&lt;&gt;"Yes"),OR('Find My Programs'!$C$8&lt;&gt;"No",'All Programs'!$L222&lt;&gt;"Yes"),OR('All Programs'!$M222="Yes",'All Programs'!$M222="Check",AND('Find My Programs'!$C$6&lt;&gt;"No",'All Programs'!$J222&lt;&gt;"No"),AND('Find My Programs'!$C$7&lt;&gt;"No",'All Programs'!$K222&lt;&gt;"No"),AND('Find My Programs'!$C$8&lt;&gt;"No",'All Programs'!$L222&lt;&gt;"No"),'Find My Programs'!$C$16="Yes"),OR('Find My Programs'!$C$9&lt;&gt;"No",'All Programs'!$R222&lt;&gt;"Yes"),OR('Find My Programs'!$C$10="Any",'All Programs'!$T222="Any",'All Programs'!$T222="Check",ISNUMBER(SEARCH('Find My Programs'!$C$10,'All Programs'!$T222))),OR('Find My Programs'!$C$11&lt;&gt;"No",'All Programs'!$U222&lt;&gt;"Yes"),OR('Find My Programs'!$C$12="Any",ISNUMBER(SEARCH("; "&amp;'Find My Programs'!$C$12&amp;";","; "&amp;'All Programs'!$C222&amp;";"))),OR('Find My Programs'!$C$13="Any",'All Programs'!$W222='Find My Programs'!$C$13,'All Programs'!$W222="Hybrid",'All Programs'!$W222="Check"),OR('Find My Programs'!$C$14="Yes",'All Programs'!$S222&lt;&gt;"Yes"),OR('Find My Programs'!$C$15="Yes",'All Programs'!$G222&lt;&gt;"Closed")),1,0)</f>
        <v/>
      </c>
      <c r="B222">
        <f>IF(A222=1,IF('All Programs'!$B222="Support &amp; wellbeing",IF('All Programs'!$A222="Veterans Crisis Line",500000,0),1000000)+IF('All Programs'!$M222="Yes",200000,IF('All Programs'!$M222="No",0,100000))+N('All Programs'!$D222)*10000+IF('All Programs'!$Y222="Yes",0,500)+(500-ROW()),"")</f>
        <v/>
      </c>
      <c r="C222">
        <f>IF('All Programs'!$A222="","",'All Programs'!$A222)</f>
        <v/>
      </c>
      <c r="D222">
        <f>IF('All Programs'!$B222="","",'All Programs'!$B222)</f>
        <v/>
      </c>
      <c r="E222">
        <f>IF('All Programs'!$D222="","",'All Programs'!$D222)</f>
        <v/>
      </c>
      <c r="F222">
        <f>IF('All Programs'!$X222="","",'All Programs'!$X222)</f>
        <v/>
      </c>
      <c r="G222">
        <f>IF('All Programs'!$W222="","",'All Programs'!$W222)</f>
        <v/>
      </c>
      <c r="H222">
        <f>IF('All Programs'!$T222="","",'All Programs'!$T222)</f>
        <v/>
      </c>
      <c r="I222">
        <f>IF('All Programs'!$G222="","",'All Programs'!$G222)</f>
        <v/>
      </c>
      <c r="J222">
        <f>IF('All Programs'!$H222="","",'All Programs'!$H222)</f>
        <v/>
      </c>
      <c r="K222">
        <f>IF('All Programs'!$F222="","",'All Programs'!$F222)</f>
        <v/>
      </c>
      <c r="L222">
        <f>IF('All Programs'!$AB222="","",'All Programs'!$AB222)</f>
        <v/>
      </c>
      <c r="M222">
        <f>IF('All Programs'!$Y222="","",'All Programs'!$Y222)</f>
        <v/>
      </c>
      <c r="N222">
        <f>IF('All Programs'!$AQ222="","",'All Programs'!$AQ222)</f>
        <v/>
      </c>
    </row>
    <row r="223">
      <c r="A223">
        <f>IF(AND(OR('Find My Programs'!$C$5="Any",AND('Find My Programs'!$C$5="Veteran",'All Programs'!$O223&lt;&gt;"No"),AND('Find My Programs'!$C$5="Active duty / transitioning",'All Programs'!$N223&lt;&gt;"No"),AND('Find My Programs'!$C$5="Spouse / family / caregiver",'All Programs'!$P223&lt;&gt;"No")),OR('Find My Programs'!$C$6&lt;&gt;"No",'All Programs'!$J223&lt;&gt;"Yes"),OR('Find My Programs'!$C$7&lt;&gt;"No",'All Programs'!$K223&lt;&gt;"Yes"),OR('Find My Programs'!$C$8&lt;&gt;"No",'All Programs'!$L223&lt;&gt;"Yes"),OR('All Programs'!$M223="Yes",'All Programs'!$M223="Check",AND('Find My Programs'!$C$6&lt;&gt;"No",'All Programs'!$J223&lt;&gt;"No"),AND('Find My Programs'!$C$7&lt;&gt;"No",'All Programs'!$K223&lt;&gt;"No"),AND('Find My Programs'!$C$8&lt;&gt;"No",'All Programs'!$L223&lt;&gt;"No"),'Find My Programs'!$C$16="Yes"),OR('Find My Programs'!$C$9&lt;&gt;"No",'All Programs'!$R223&lt;&gt;"Yes"),OR('Find My Programs'!$C$10="Any",'All Programs'!$T223="Any",'All Programs'!$T223="Check",ISNUMBER(SEARCH('Find My Programs'!$C$10,'All Programs'!$T223))),OR('Find My Programs'!$C$11&lt;&gt;"No",'All Programs'!$U223&lt;&gt;"Yes"),OR('Find My Programs'!$C$12="Any",ISNUMBER(SEARCH("; "&amp;'Find My Programs'!$C$12&amp;";","; "&amp;'All Programs'!$C223&amp;";"))),OR('Find My Programs'!$C$13="Any",'All Programs'!$W223='Find My Programs'!$C$13,'All Programs'!$W223="Hybrid",'All Programs'!$W223="Check"),OR('Find My Programs'!$C$14="Yes",'All Programs'!$S223&lt;&gt;"Yes"),OR('Find My Programs'!$C$15="Yes",'All Programs'!$G223&lt;&gt;"Closed")),1,0)</f>
        <v/>
      </c>
      <c r="B223">
        <f>IF(A223=1,IF('All Programs'!$B223="Support &amp; wellbeing",IF('All Programs'!$A223="Veterans Crisis Line",500000,0),1000000)+IF('All Programs'!$M223="Yes",200000,IF('All Programs'!$M223="No",0,100000))+N('All Programs'!$D223)*10000+IF('All Programs'!$Y223="Yes",0,500)+(500-ROW()),"")</f>
        <v/>
      </c>
      <c r="C223">
        <f>IF('All Programs'!$A223="","",'All Programs'!$A223)</f>
        <v/>
      </c>
      <c r="D223">
        <f>IF('All Programs'!$B223="","",'All Programs'!$B223)</f>
        <v/>
      </c>
      <c r="E223">
        <f>IF('All Programs'!$D223="","",'All Programs'!$D223)</f>
        <v/>
      </c>
      <c r="F223">
        <f>IF('All Programs'!$X223="","",'All Programs'!$X223)</f>
        <v/>
      </c>
      <c r="G223">
        <f>IF('All Programs'!$W223="","",'All Programs'!$W223)</f>
        <v/>
      </c>
      <c r="H223">
        <f>IF('All Programs'!$T223="","",'All Programs'!$T223)</f>
        <v/>
      </c>
      <c r="I223">
        <f>IF('All Programs'!$G223="","",'All Programs'!$G223)</f>
        <v/>
      </c>
      <c r="J223">
        <f>IF('All Programs'!$H223="","",'All Programs'!$H223)</f>
        <v/>
      </c>
      <c r="K223">
        <f>IF('All Programs'!$F223="","",'All Programs'!$F223)</f>
        <v/>
      </c>
      <c r="L223">
        <f>IF('All Programs'!$AB223="","",'All Programs'!$AB223)</f>
        <v/>
      </c>
      <c r="M223">
        <f>IF('All Programs'!$Y223="","",'All Programs'!$Y223)</f>
        <v/>
      </c>
      <c r="N223">
        <f>IF('All Programs'!$AQ223="","",'All Programs'!$AQ223)</f>
        <v/>
      </c>
    </row>
    <row r="224">
      <c r="A224">
        <f>IF(AND(OR('Find My Programs'!$C$5="Any",AND('Find My Programs'!$C$5="Veteran",'All Programs'!$O224&lt;&gt;"No"),AND('Find My Programs'!$C$5="Active duty / transitioning",'All Programs'!$N224&lt;&gt;"No"),AND('Find My Programs'!$C$5="Spouse / family / caregiver",'All Programs'!$P224&lt;&gt;"No")),OR('Find My Programs'!$C$6&lt;&gt;"No",'All Programs'!$J224&lt;&gt;"Yes"),OR('Find My Programs'!$C$7&lt;&gt;"No",'All Programs'!$K224&lt;&gt;"Yes"),OR('Find My Programs'!$C$8&lt;&gt;"No",'All Programs'!$L224&lt;&gt;"Yes"),OR('All Programs'!$M224="Yes",'All Programs'!$M224="Check",AND('Find My Programs'!$C$6&lt;&gt;"No",'All Programs'!$J224&lt;&gt;"No"),AND('Find My Programs'!$C$7&lt;&gt;"No",'All Programs'!$K224&lt;&gt;"No"),AND('Find My Programs'!$C$8&lt;&gt;"No",'All Programs'!$L224&lt;&gt;"No"),'Find My Programs'!$C$16="Yes"),OR('Find My Programs'!$C$9&lt;&gt;"No",'All Programs'!$R224&lt;&gt;"Yes"),OR('Find My Programs'!$C$10="Any",'All Programs'!$T224="Any",'All Programs'!$T224="Check",ISNUMBER(SEARCH('Find My Programs'!$C$10,'All Programs'!$T224))),OR('Find My Programs'!$C$11&lt;&gt;"No",'All Programs'!$U224&lt;&gt;"Yes"),OR('Find My Programs'!$C$12="Any",ISNUMBER(SEARCH("; "&amp;'Find My Programs'!$C$12&amp;";","; "&amp;'All Programs'!$C224&amp;";"))),OR('Find My Programs'!$C$13="Any",'All Programs'!$W224='Find My Programs'!$C$13,'All Programs'!$W224="Hybrid",'All Programs'!$W224="Check"),OR('Find My Programs'!$C$14="Yes",'All Programs'!$S224&lt;&gt;"Yes"),OR('Find My Programs'!$C$15="Yes",'All Programs'!$G224&lt;&gt;"Closed")),1,0)</f>
        <v/>
      </c>
      <c r="B224">
        <f>IF(A224=1,IF('All Programs'!$B224="Support &amp; wellbeing",IF('All Programs'!$A224="Veterans Crisis Line",500000,0),1000000)+IF('All Programs'!$M224="Yes",200000,IF('All Programs'!$M224="No",0,100000))+N('All Programs'!$D224)*10000+IF('All Programs'!$Y224="Yes",0,500)+(500-ROW()),"")</f>
        <v/>
      </c>
      <c r="C224">
        <f>IF('All Programs'!$A224="","",'All Programs'!$A224)</f>
        <v/>
      </c>
      <c r="D224">
        <f>IF('All Programs'!$B224="","",'All Programs'!$B224)</f>
        <v/>
      </c>
      <c r="E224">
        <f>IF('All Programs'!$D224="","",'All Programs'!$D224)</f>
        <v/>
      </c>
      <c r="F224">
        <f>IF('All Programs'!$X224="","",'All Programs'!$X224)</f>
        <v/>
      </c>
      <c r="G224">
        <f>IF('All Programs'!$W224="","",'All Programs'!$W224)</f>
        <v/>
      </c>
      <c r="H224">
        <f>IF('All Programs'!$T224="","",'All Programs'!$T224)</f>
        <v/>
      </c>
      <c r="I224">
        <f>IF('All Programs'!$G224="","",'All Programs'!$G224)</f>
        <v/>
      </c>
      <c r="J224">
        <f>IF('All Programs'!$H224="","",'All Programs'!$H224)</f>
        <v/>
      </c>
      <c r="K224">
        <f>IF('All Programs'!$F224="","",'All Programs'!$F224)</f>
        <v/>
      </c>
      <c r="L224">
        <f>IF('All Programs'!$AB224="","",'All Programs'!$AB224)</f>
        <v/>
      </c>
      <c r="M224">
        <f>IF('All Programs'!$Y224="","",'All Programs'!$Y224)</f>
        <v/>
      </c>
      <c r="N224">
        <f>IF('All Programs'!$AQ224="","",'All Programs'!$AQ224)</f>
        <v/>
      </c>
    </row>
    <row r="225">
      <c r="A225">
        <f>IF(AND(OR('Find My Programs'!$C$5="Any",AND('Find My Programs'!$C$5="Veteran",'All Programs'!$O225&lt;&gt;"No"),AND('Find My Programs'!$C$5="Active duty / transitioning",'All Programs'!$N225&lt;&gt;"No"),AND('Find My Programs'!$C$5="Spouse / family / caregiver",'All Programs'!$P225&lt;&gt;"No")),OR('Find My Programs'!$C$6&lt;&gt;"No",'All Programs'!$J225&lt;&gt;"Yes"),OR('Find My Programs'!$C$7&lt;&gt;"No",'All Programs'!$K225&lt;&gt;"Yes"),OR('Find My Programs'!$C$8&lt;&gt;"No",'All Programs'!$L225&lt;&gt;"Yes"),OR('All Programs'!$M225="Yes",'All Programs'!$M225="Check",AND('Find My Programs'!$C$6&lt;&gt;"No",'All Programs'!$J225&lt;&gt;"No"),AND('Find My Programs'!$C$7&lt;&gt;"No",'All Programs'!$K225&lt;&gt;"No"),AND('Find My Programs'!$C$8&lt;&gt;"No",'All Programs'!$L225&lt;&gt;"No"),'Find My Programs'!$C$16="Yes"),OR('Find My Programs'!$C$9&lt;&gt;"No",'All Programs'!$R225&lt;&gt;"Yes"),OR('Find My Programs'!$C$10="Any",'All Programs'!$T225="Any",'All Programs'!$T225="Check",ISNUMBER(SEARCH('Find My Programs'!$C$10,'All Programs'!$T225))),OR('Find My Programs'!$C$11&lt;&gt;"No",'All Programs'!$U225&lt;&gt;"Yes"),OR('Find My Programs'!$C$12="Any",ISNUMBER(SEARCH("; "&amp;'Find My Programs'!$C$12&amp;";","; "&amp;'All Programs'!$C225&amp;";"))),OR('Find My Programs'!$C$13="Any",'All Programs'!$W225='Find My Programs'!$C$13,'All Programs'!$W225="Hybrid",'All Programs'!$W225="Check"),OR('Find My Programs'!$C$14="Yes",'All Programs'!$S225&lt;&gt;"Yes"),OR('Find My Programs'!$C$15="Yes",'All Programs'!$G225&lt;&gt;"Closed")),1,0)</f>
        <v/>
      </c>
      <c r="B225">
        <f>IF(A225=1,IF('All Programs'!$B225="Support &amp; wellbeing",IF('All Programs'!$A225="Veterans Crisis Line",500000,0),1000000)+IF('All Programs'!$M225="Yes",200000,IF('All Programs'!$M225="No",0,100000))+N('All Programs'!$D225)*10000+IF('All Programs'!$Y225="Yes",0,500)+(500-ROW()),"")</f>
        <v/>
      </c>
      <c r="C225">
        <f>IF('All Programs'!$A225="","",'All Programs'!$A225)</f>
        <v/>
      </c>
      <c r="D225">
        <f>IF('All Programs'!$B225="","",'All Programs'!$B225)</f>
        <v/>
      </c>
      <c r="E225">
        <f>IF('All Programs'!$D225="","",'All Programs'!$D225)</f>
        <v/>
      </c>
      <c r="F225">
        <f>IF('All Programs'!$X225="","",'All Programs'!$X225)</f>
        <v/>
      </c>
      <c r="G225">
        <f>IF('All Programs'!$W225="","",'All Programs'!$W225)</f>
        <v/>
      </c>
      <c r="H225">
        <f>IF('All Programs'!$T225="","",'All Programs'!$T225)</f>
        <v/>
      </c>
      <c r="I225">
        <f>IF('All Programs'!$G225="","",'All Programs'!$G225)</f>
        <v/>
      </c>
      <c r="J225">
        <f>IF('All Programs'!$H225="","",'All Programs'!$H225)</f>
        <v/>
      </c>
      <c r="K225">
        <f>IF('All Programs'!$F225="","",'All Programs'!$F225)</f>
        <v/>
      </c>
      <c r="L225">
        <f>IF('All Programs'!$AB225="","",'All Programs'!$AB225)</f>
        <v/>
      </c>
      <c r="M225">
        <f>IF('All Programs'!$Y225="","",'All Programs'!$Y225)</f>
        <v/>
      </c>
      <c r="N225">
        <f>IF('All Programs'!$AQ225="","",'All Programs'!$AQ225)</f>
        <v/>
      </c>
    </row>
    <row r="226">
      <c r="A226">
        <f>IF(AND(OR('Find My Programs'!$C$5="Any",AND('Find My Programs'!$C$5="Veteran",'All Programs'!$O226&lt;&gt;"No"),AND('Find My Programs'!$C$5="Active duty / transitioning",'All Programs'!$N226&lt;&gt;"No"),AND('Find My Programs'!$C$5="Spouse / family / caregiver",'All Programs'!$P226&lt;&gt;"No")),OR('Find My Programs'!$C$6&lt;&gt;"No",'All Programs'!$J226&lt;&gt;"Yes"),OR('Find My Programs'!$C$7&lt;&gt;"No",'All Programs'!$K226&lt;&gt;"Yes"),OR('Find My Programs'!$C$8&lt;&gt;"No",'All Programs'!$L226&lt;&gt;"Yes"),OR('All Programs'!$M226="Yes",'All Programs'!$M226="Check",AND('Find My Programs'!$C$6&lt;&gt;"No",'All Programs'!$J226&lt;&gt;"No"),AND('Find My Programs'!$C$7&lt;&gt;"No",'All Programs'!$K226&lt;&gt;"No"),AND('Find My Programs'!$C$8&lt;&gt;"No",'All Programs'!$L226&lt;&gt;"No"),'Find My Programs'!$C$16="Yes"),OR('Find My Programs'!$C$9&lt;&gt;"No",'All Programs'!$R226&lt;&gt;"Yes"),OR('Find My Programs'!$C$10="Any",'All Programs'!$T226="Any",'All Programs'!$T226="Check",ISNUMBER(SEARCH('Find My Programs'!$C$10,'All Programs'!$T226))),OR('Find My Programs'!$C$11&lt;&gt;"No",'All Programs'!$U226&lt;&gt;"Yes"),OR('Find My Programs'!$C$12="Any",ISNUMBER(SEARCH("; "&amp;'Find My Programs'!$C$12&amp;";","; "&amp;'All Programs'!$C226&amp;";"))),OR('Find My Programs'!$C$13="Any",'All Programs'!$W226='Find My Programs'!$C$13,'All Programs'!$W226="Hybrid",'All Programs'!$W226="Check"),OR('Find My Programs'!$C$14="Yes",'All Programs'!$S226&lt;&gt;"Yes"),OR('Find My Programs'!$C$15="Yes",'All Programs'!$G226&lt;&gt;"Closed")),1,0)</f>
        <v/>
      </c>
      <c r="B226">
        <f>IF(A226=1,IF('All Programs'!$B226="Support &amp; wellbeing",IF('All Programs'!$A226="Veterans Crisis Line",500000,0),1000000)+IF('All Programs'!$M226="Yes",200000,IF('All Programs'!$M226="No",0,100000))+N('All Programs'!$D226)*10000+IF('All Programs'!$Y226="Yes",0,500)+(500-ROW()),"")</f>
        <v/>
      </c>
      <c r="C226">
        <f>IF('All Programs'!$A226="","",'All Programs'!$A226)</f>
        <v/>
      </c>
      <c r="D226">
        <f>IF('All Programs'!$B226="","",'All Programs'!$B226)</f>
        <v/>
      </c>
      <c r="E226">
        <f>IF('All Programs'!$D226="","",'All Programs'!$D226)</f>
        <v/>
      </c>
      <c r="F226">
        <f>IF('All Programs'!$X226="","",'All Programs'!$X226)</f>
        <v/>
      </c>
      <c r="G226">
        <f>IF('All Programs'!$W226="","",'All Programs'!$W226)</f>
        <v/>
      </c>
      <c r="H226">
        <f>IF('All Programs'!$T226="","",'All Programs'!$T226)</f>
        <v/>
      </c>
      <c r="I226">
        <f>IF('All Programs'!$G226="","",'All Programs'!$G226)</f>
        <v/>
      </c>
      <c r="J226">
        <f>IF('All Programs'!$H226="","",'All Programs'!$H226)</f>
        <v/>
      </c>
      <c r="K226">
        <f>IF('All Programs'!$F226="","",'All Programs'!$F226)</f>
        <v/>
      </c>
      <c r="L226">
        <f>IF('All Programs'!$AB226="","",'All Programs'!$AB226)</f>
        <v/>
      </c>
      <c r="M226">
        <f>IF('All Programs'!$Y226="","",'All Programs'!$Y226)</f>
        <v/>
      </c>
      <c r="N226">
        <f>IF('All Programs'!$AQ226="","",'All Programs'!$AQ226)</f>
        <v/>
      </c>
    </row>
    <row r="227">
      <c r="A227">
        <f>IF(AND(OR('Find My Programs'!$C$5="Any",AND('Find My Programs'!$C$5="Veteran",'All Programs'!$O227&lt;&gt;"No"),AND('Find My Programs'!$C$5="Active duty / transitioning",'All Programs'!$N227&lt;&gt;"No"),AND('Find My Programs'!$C$5="Spouse / family / caregiver",'All Programs'!$P227&lt;&gt;"No")),OR('Find My Programs'!$C$6&lt;&gt;"No",'All Programs'!$J227&lt;&gt;"Yes"),OR('Find My Programs'!$C$7&lt;&gt;"No",'All Programs'!$K227&lt;&gt;"Yes"),OR('Find My Programs'!$C$8&lt;&gt;"No",'All Programs'!$L227&lt;&gt;"Yes"),OR('All Programs'!$M227="Yes",'All Programs'!$M227="Check",AND('Find My Programs'!$C$6&lt;&gt;"No",'All Programs'!$J227&lt;&gt;"No"),AND('Find My Programs'!$C$7&lt;&gt;"No",'All Programs'!$K227&lt;&gt;"No"),AND('Find My Programs'!$C$8&lt;&gt;"No",'All Programs'!$L227&lt;&gt;"No"),'Find My Programs'!$C$16="Yes"),OR('Find My Programs'!$C$9&lt;&gt;"No",'All Programs'!$R227&lt;&gt;"Yes"),OR('Find My Programs'!$C$10="Any",'All Programs'!$T227="Any",'All Programs'!$T227="Check",ISNUMBER(SEARCH('Find My Programs'!$C$10,'All Programs'!$T227))),OR('Find My Programs'!$C$11&lt;&gt;"No",'All Programs'!$U227&lt;&gt;"Yes"),OR('Find My Programs'!$C$12="Any",ISNUMBER(SEARCH("; "&amp;'Find My Programs'!$C$12&amp;";","; "&amp;'All Programs'!$C227&amp;";"))),OR('Find My Programs'!$C$13="Any",'All Programs'!$W227='Find My Programs'!$C$13,'All Programs'!$W227="Hybrid",'All Programs'!$W227="Check"),OR('Find My Programs'!$C$14="Yes",'All Programs'!$S227&lt;&gt;"Yes"),OR('Find My Programs'!$C$15="Yes",'All Programs'!$G227&lt;&gt;"Closed")),1,0)</f>
        <v/>
      </c>
      <c r="B227">
        <f>IF(A227=1,IF('All Programs'!$B227="Support &amp; wellbeing",IF('All Programs'!$A227="Veterans Crisis Line",500000,0),1000000)+IF('All Programs'!$M227="Yes",200000,IF('All Programs'!$M227="No",0,100000))+N('All Programs'!$D227)*10000+IF('All Programs'!$Y227="Yes",0,500)+(500-ROW()),"")</f>
        <v/>
      </c>
      <c r="C227">
        <f>IF('All Programs'!$A227="","",'All Programs'!$A227)</f>
        <v/>
      </c>
      <c r="D227">
        <f>IF('All Programs'!$B227="","",'All Programs'!$B227)</f>
        <v/>
      </c>
      <c r="E227">
        <f>IF('All Programs'!$D227="","",'All Programs'!$D227)</f>
        <v/>
      </c>
      <c r="F227">
        <f>IF('All Programs'!$X227="","",'All Programs'!$X227)</f>
        <v/>
      </c>
      <c r="G227">
        <f>IF('All Programs'!$W227="","",'All Programs'!$W227)</f>
        <v/>
      </c>
      <c r="H227">
        <f>IF('All Programs'!$T227="","",'All Programs'!$T227)</f>
        <v/>
      </c>
      <c r="I227">
        <f>IF('All Programs'!$G227="","",'All Programs'!$G227)</f>
        <v/>
      </c>
      <c r="J227">
        <f>IF('All Programs'!$H227="","",'All Programs'!$H227)</f>
        <v/>
      </c>
      <c r="K227">
        <f>IF('All Programs'!$F227="","",'All Programs'!$F227)</f>
        <v/>
      </c>
      <c r="L227">
        <f>IF('All Programs'!$AB227="","",'All Programs'!$AB227)</f>
        <v/>
      </c>
      <c r="M227">
        <f>IF('All Programs'!$Y227="","",'All Programs'!$Y227)</f>
        <v/>
      </c>
      <c r="N227">
        <f>IF('All Programs'!$AQ227="","",'All Programs'!$AQ227)</f>
        <v/>
      </c>
    </row>
    <row r="228">
      <c r="A228">
        <f>IF(AND(OR('Find My Programs'!$C$5="Any",AND('Find My Programs'!$C$5="Veteran",'All Programs'!$O228&lt;&gt;"No"),AND('Find My Programs'!$C$5="Active duty / transitioning",'All Programs'!$N228&lt;&gt;"No"),AND('Find My Programs'!$C$5="Spouse / family / caregiver",'All Programs'!$P228&lt;&gt;"No")),OR('Find My Programs'!$C$6&lt;&gt;"No",'All Programs'!$J228&lt;&gt;"Yes"),OR('Find My Programs'!$C$7&lt;&gt;"No",'All Programs'!$K228&lt;&gt;"Yes"),OR('Find My Programs'!$C$8&lt;&gt;"No",'All Programs'!$L228&lt;&gt;"Yes"),OR('All Programs'!$M228="Yes",'All Programs'!$M228="Check",AND('Find My Programs'!$C$6&lt;&gt;"No",'All Programs'!$J228&lt;&gt;"No"),AND('Find My Programs'!$C$7&lt;&gt;"No",'All Programs'!$K228&lt;&gt;"No"),AND('Find My Programs'!$C$8&lt;&gt;"No",'All Programs'!$L228&lt;&gt;"No"),'Find My Programs'!$C$16="Yes"),OR('Find My Programs'!$C$9&lt;&gt;"No",'All Programs'!$R228&lt;&gt;"Yes"),OR('Find My Programs'!$C$10="Any",'All Programs'!$T228="Any",'All Programs'!$T228="Check",ISNUMBER(SEARCH('Find My Programs'!$C$10,'All Programs'!$T228))),OR('Find My Programs'!$C$11&lt;&gt;"No",'All Programs'!$U228&lt;&gt;"Yes"),OR('Find My Programs'!$C$12="Any",ISNUMBER(SEARCH("; "&amp;'Find My Programs'!$C$12&amp;";","; "&amp;'All Programs'!$C228&amp;";"))),OR('Find My Programs'!$C$13="Any",'All Programs'!$W228='Find My Programs'!$C$13,'All Programs'!$W228="Hybrid",'All Programs'!$W228="Check"),OR('Find My Programs'!$C$14="Yes",'All Programs'!$S228&lt;&gt;"Yes"),OR('Find My Programs'!$C$15="Yes",'All Programs'!$G228&lt;&gt;"Closed")),1,0)</f>
        <v/>
      </c>
      <c r="B228">
        <f>IF(A228=1,IF('All Programs'!$B228="Support &amp; wellbeing",IF('All Programs'!$A228="Veterans Crisis Line",500000,0),1000000)+IF('All Programs'!$M228="Yes",200000,IF('All Programs'!$M228="No",0,100000))+N('All Programs'!$D228)*10000+IF('All Programs'!$Y228="Yes",0,500)+(500-ROW()),"")</f>
        <v/>
      </c>
      <c r="C228">
        <f>IF('All Programs'!$A228="","",'All Programs'!$A228)</f>
        <v/>
      </c>
      <c r="D228">
        <f>IF('All Programs'!$B228="","",'All Programs'!$B228)</f>
        <v/>
      </c>
      <c r="E228">
        <f>IF('All Programs'!$D228="","",'All Programs'!$D228)</f>
        <v/>
      </c>
      <c r="F228">
        <f>IF('All Programs'!$X228="","",'All Programs'!$X228)</f>
        <v/>
      </c>
      <c r="G228">
        <f>IF('All Programs'!$W228="","",'All Programs'!$W228)</f>
        <v/>
      </c>
      <c r="H228">
        <f>IF('All Programs'!$T228="","",'All Programs'!$T228)</f>
        <v/>
      </c>
      <c r="I228">
        <f>IF('All Programs'!$G228="","",'All Programs'!$G228)</f>
        <v/>
      </c>
      <c r="J228">
        <f>IF('All Programs'!$H228="","",'All Programs'!$H228)</f>
        <v/>
      </c>
      <c r="K228">
        <f>IF('All Programs'!$F228="","",'All Programs'!$F228)</f>
        <v/>
      </c>
      <c r="L228">
        <f>IF('All Programs'!$AB228="","",'All Programs'!$AB228)</f>
        <v/>
      </c>
      <c r="M228">
        <f>IF('All Programs'!$Y228="","",'All Programs'!$Y228)</f>
        <v/>
      </c>
      <c r="N228">
        <f>IF('All Programs'!$AQ228="","",'All Programs'!$AQ228)</f>
        <v/>
      </c>
    </row>
    <row r="229">
      <c r="A229">
        <f>IF(AND(OR('Find My Programs'!$C$5="Any",AND('Find My Programs'!$C$5="Veteran",'All Programs'!$O229&lt;&gt;"No"),AND('Find My Programs'!$C$5="Active duty / transitioning",'All Programs'!$N229&lt;&gt;"No"),AND('Find My Programs'!$C$5="Spouse / family / caregiver",'All Programs'!$P229&lt;&gt;"No")),OR('Find My Programs'!$C$6&lt;&gt;"No",'All Programs'!$J229&lt;&gt;"Yes"),OR('Find My Programs'!$C$7&lt;&gt;"No",'All Programs'!$K229&lt;&gt;"Yes"),OR('Find My Programs'!$C$8&lt;&gt;"No",'All Programs'!$L229&lt;&gt;"Yes"),OR('All Programs'!$M229="Yes",'All Programs'!$M229="Check",AND('Find My Programs'!$C$6&lt;&gt;"No",'All Programs'!$J229&lt;&gt;"No"),AND('Find My Programs'!$C$7&lt;&gt;"No",'All Programs'!$K229&lt;&gt;"No"),AND('Find My Programs'!$C$8&lt;&gt;"No",'All Programs'!$L229&lt;&gt;"No"),'Find My Programs'!$C$16="Yes"),OR('Find My Programs'!$C$9&lt;&gt;"No",'All Programs'!$R229&lt;&gt;"Yes"),OR('Find My Programs'!$C$10="Any",'All Programs'!$T229="Any",'All Programs'!$T229="Check",ISNUMBER(SEARCH('Find My Programs'!$C$10,'All Programs'!$T229))),OR('Find My Programs'!$C$11&lt;&gt;"No",'All Programs'!$U229&lt;&gt;"Yes"),OR('Find My Programs'!$C$12="Any",ISNUMBER(SEARCH("; "&amp;'Find My Programs'!$C$12&amp;";","; "&amp;'All Programs'!$C229&amp;";"))),OR('Find My Programs'!$C$13="Any",'All Programs'!$W229='Find My Programs'!$C$13,'All Programs'!$W229="Hybrid",'All Programs'!$W229="Check"),OR('Find My Programs'!$C$14="Yes",'All Programs'!$S229&lt;&gt;"Yes"),OR('Find My Programs'!$C$15="Yes",'All Programs'!$G229&lt;&gt;"Closed")),1,0)</f>
        <v/>
      </c>
      <c r="B229">
        <f>IF(A229=1,IF('All Programs'!$B229="Support &amp; wellbeing",IF('All Programs'!$A229="Veterans Crisis Line",500000,0),1000000)+IF('All Programs'!$M229="Yes",200000,IF('All Programs'!$M229="No",0,100000))+N('All Programs'!$D229)*10000+IF('All Programs'!$Y229="Yes",0,500)+(500-ROW()),"")</f>
        <v/>
      </c>
      <c r="C229">
        <f>IF('All Programs'!$A229="","",'All Programs'!$A229)</f>
        <v/>
      </c>
      <c r="D229">
        <f>IF('All Programs'!$B229="","",'All Programs'!$B229)</f>
        <v/>
      </c>
      <c r="E229">
        <f>IF('All Programs'!$D229="","",'All Programs'!$D229)</f>
        <v/>
      </c>
      <c r="F229">
        <f>IF('All Programs'!$X229="","",'All Programs'!$X229)</f>
        <v/>
      </c>
      <c r="G229">
        <f>IF('All Programs'!$W229="","",'All Programs'!$W229)</f>
        <v/>
      </c>
      <c r="H229">
        <f>IF('All Programs'!$T229="","",'All Programs'!$T229)</f>
        <v/>
      </c>
      <c r="I229">
        <f>IF('All Programs'!$G229="","",'All Programs'!$G229)</f>
        <v/>
      </c>
      <c r="J229">
        <f>IF('All Programs'!$H229="","",'All Programs'!$H229)</f>
        <v/>
      </c>
      <c r="K229">
        <f>IF('All Programs'!$F229="","",'All Programs'!$F229)</f>
        <v/>
      </c>
      <c r="L229">
        <f>IF('All Programs'!$AB229="","",'All Programs'!$AB229)</f>
        <v/>
      </c>
      <c r="M229">
        <f>IF('All Programs'!$Y229="","",'All Programs'!$Y229)</f>
        <v/>
      </c>
      <c r="N229">
        <f>IF('All Programs'!$AQ229="","",'All Programs'!$AQ229)</f>
        <v/>
      </c>
    </row>
    <row r="230">
      <c r="A230">
        <f>IF(AND(OR('Find My Programs'!$C$5="Any",AND('Find My Programs'!$C$5="Veteran",'All Programs'!$O230&lt;&gt;"No"),AND('Find My Programs'!$C$5="Active duty / transitioning",'All Programs'!$N230&lt;&gt;"No"),AND('Find My Programs'!$C$5="Spouse / family / caregiver",'All Programs'!$P230&lt;&gt;"No")),OR('Find My Programs'!$C$6&lt;&gt;"No",'All Programs'!$J230&lt;&gt;"Yes"),OR('Find My Programs'!$C$7&lt;&gt;"No",'All Programs'!$K230&lt;&gt;"Yes"),OR('Find My Programs'!$C$8&lt;&gt;"No",'All Programs'!$L230&lt;&gt;"Yes"),OR('All Programs'!$M230="Yes",'All Programs'!$M230="Check",AND('Find My Programs'!$C$6&lt;&gt;"No",'All Programs'!$J230&lt;&gt;"No"),AND('Find My Programs'!$C$7&lt;&gt;"No",'All Programs'!$K230&lt;&gt;"No"),AND('Find My Programs'!$C$8&lt;&gt;"No",'All Programs'!$L230&lt;&gt;"No"),'Find My Programs'!$C$16="Yes"),OR('Find My Programs'!$C$9&lt;&gt;"No",'All Programs'!$R230&lt;&gt;"Yes"),OR('Find My Programs'!$C$10="Any",'All Programs'!$T230="Any",'All Programs'!$T230="Check",ISNUMBER(SEARCH('Find My Programs'!$C$10,'All Programs'!$T230))),OR('Find My Programs'!$C$11&lt;&gt;"No",'All Programs'!$U230&lt;&gt;"Yes"),OR('Find My Programs'!$C$12="Any",ISNUMBER(SEARCH("; "&amp;'Find My Programs'!$C$12&amp;";","; "&amp;'All Programs'!$C230&amp;";"))),OR('Find My Programs'!$C$13="Any",'All Programs'!$W230='Find My Programs'!$C$13,'All Programs'!$W230="Hybrid",'All Programs'!$W230="Check"),OR('Find My Programs'!$C$14="Yes",'All Programs'!$S230&lt;&gt;"Yes"),OR('Find My Programs'!$C$15="Yes",'All Programs'!$G230&lt;&gt;"Closed")),1,0)</f>
        <v/>
      </c>
      <c r="B230">
        <f>IF(A230=1,IF('All Programs'!$B230="Support &amp; wellbeing",IF('All Programs'!$A230="Veterans Crisis Line",500000,0),1000000)+IF('All Programs'!$M230="Yes",200000,IF('All Programs'!$M230="No",0,100000))+N('All Programs'!$D230)*10000+IF('All Programs'!$Y230="Yes",0,500)+(500-ROW()),"")</f>
        <v/>
      </c>
      <c r="C230">
        <f>IF('All Programs'!$A230="","",'All Programs'!$A230)</f>
        <v/>
      </c>
      <c r="D230">
        <f>IF('All Programs'!$B230="","",'All Programs'!$B230)</f>
        <v/>
      </c>
      <c r="E230">
        <f>IF('All Programs'!$D230="","",'All Programs'!$D230)</f>
        <v/>
      </c>
      <c r="F230">
        <f>IF('All Programs'!$X230="","",'All Programs'!$X230)</f>
        <v/>
      </c>
      <c r="G230">
        <f>IF('All Programs'!$W230="","",'All Programs'!$W230)</f>
        <v/>
      </c>
      <c r="H230">
        <f>IF('All Programs'!$T230="","",'All Programs'!$T230)</f>
        <v/>
      </c>
      <c r="I230">
        <f>IF('All Programs'!$G230="","",'All Programs'!$G230)</f>
        <v/>
      </c>
      <c r="J230">
        <f>IF('All Programs'!$H230="","",'All Programs'!$H230)</f>
        <v/>
      </c>
      <c r="K230">
        <f>IF('All Programs'!$F230="","",'All Programs'!$F230)</f>
        <v/>
      </c>
      <c r="L230">
        <f>IF('All Programs'!$AB230="","",'All Programs'!$AB230)</f>
        <v/>
      </c>
      <c r="M230">
        <f>IF('All Programs'!$Y230="","",'All Programs'!$Y230)</f>
        <v/>
      </c>
      <c r="N230">
        <f>IF('All Programs'!$AQ230="","",'All Programs'!$AQ230)</f>
        <v/>
      </c>
    </row>
    <row r="231">
      <c r="A231">
        <f>IF(AND(OR('Find My Programs'!$C$5="Any",AND('Find My Programs'!$C$5="Veteran",'All Programs'!$O231&lt;&gt;"No"),AND('Find My Programs'!$C$5="Active duty / transitioning",'All Programs'!$N231&lt;&gt;"No"),AND('Find My Programs'!$C$5="Spouse / family / caregiver",'All Programs'!$P231&lt;&gt;"No")),OR('Find My Programs'!$C$6&lt;&gt;"No",'All Programs'!$J231&lt;&gt;"Yes"),OR('Find My Programs'!$C$7&lt;&gt;"No",'All Programs'!$K231&lt;&gt;"Yes"),OR('Find My Programs'!$C$8&lt;&gt;"No",'All Programs'!$L231&lt;&gt;"Yes"),OR('All Programs'!$M231="Yes",'All Programs'!$M231="Check",AND('Find My Programs'!$C$6&lt;&gt;"No",'All Programs'!$J231&lt;&gt;"No"),AND('Find My Programs'!$C$7&lt;&gt;"No",'All Programs'!$K231&lt;&gt;"No"),AND('Find My Programs'!$C$8&lt;&gt;"No",'All Programs'!$L231&lt;&gt;"No"),'Find My Programs'!$C$16="Yes"),OR('Find My Programs'!$C$9&lt;&gt;"No",'All Programs'!$R231&lt;&gt;"Yes"),OR('Find My Programs'!$C$10="Any",'All Programs'!$T231="Any",'All Programs'!$T231="Check",ISNUMBER(SEARCH('Find My Programs'!$C$10,'All Programs'!$T231))),OR('Find My Programs'!$C$11&lt;&gt;"No",'All Programs'!$U231&lt;&gt;"Yes"),OR('Find My Programs'!$C$12="Any",ISNUMBER(SEARCH("; "&amp;'Find My Programs'!$C$12&amp;";","; "&amp;'All Programs'!$C231&amp;";"))),OR('Find My Programs'!$C$13="Any",'All Programs'!$W231='Find My Programs'!$C$13,'All Programs'!$W231="Hybrid",'All Programs'!$W231="Check"),OR('Find My Programs'!$C$14="Yes",'All Programs'!$S231&lt;&gt;"Yes"),OR('Find My Programs'!$C$15="Yes",'All Programs'!$G231&lt;&gt;"Closed")),1,0)</f>
        <v/>
      </c>
      <c r="B231">
        <f>IF(A231=1,IF('All Programs'!$B231="Support &amp; wellbeing",IF('All Programs'!$A231="Veterans Crisis Line",500000,0),1000000)+IF('All Programs'!$M231="Yes",200000,IF('All Programs'!$M231="No",0,100000))+N('All Programs'!$D231)*10000+IF('All Programs'!$Y231="Yes",0,500)+(500-ROW()),"")</f>
        <v/>
      </c>
      <c r="C231">
        <f>IF('All Programs'!$A231="","",'All Programs'!$A231)</f>
        <v/>
      </c>
      <c r="D231">
        <f>IF('All Programs'!$B231="","",'All Programs'!$B231)</f>
        <v/>
      </c>
      <c r="E231">
        <f>IF('All Programs'!$D231="","",'All Programs'!$D231)</f>
        <v/>
      </c>
      <c r="F231">
        <f>IF('All Programs'!$X231="","",'All Programs'!$X231)</f>
        <v/>
      </c>
      <c r="G231">
        <f>IF('All Programs'!$W231="","",'All Programs'!$W231)</f>
        <v/>
      </c>
      <c r="H231">
        <f>IF('All Programs'!$T231="","",'All Programs'!$T231)</f>
        <v/>
      </c>
      <c r="I231">
        <f>IF('All Programs'!$G231="","",'All Programs'!$G231)</f>
        <v/>
      </c>
      <c r="J231">
        <f>IF('All Programs'!$H231="","",'All Programs'!$H231)</f>
        <v/>
      </c>
      <c r="K231">
        <f>IF('All Programs'!$F231="","",'All Programs'!$F231)</f>
        <v/>
      </c>
      <c r="L231">
        <f>IF('All Programs'!$AB231="","",'All Programs'!$AB231)</f>
        <v/>
      </c>
      <c r="M231">
        <f>IF('All Programs'!$Y231="","",'All Programs'!$Y231)</f>
        <v/>
      </c>
      <c r="N231">
        <f>IF('All Programs'!$AQ231="","",'All Programs'!$AQ231)</f>
        <v/>
      </c>
    </row>
    <row r="232">
      <c r="A232">
        <f>IF(AND(OR('Find My Programs'!$C$5="Any",AND('Find My Programs'!$C$5="Veteran",'All Programs'!$O232&lt;&gt;"No"),AND('Find My Programs'!$C$5="Active duty / transitioning",'All Programs'!$N232&lt;&gt;"No"),AND('Find My Programs'!$C$5="Spouse / family / caregiver",'All Programs'!$P232&lt;&gt;"No")),OR('Find My Programs'!$C$6&lt;&gt;"No",'All Programs'!$J232&lt;&gt;"Yes"),OR('Find My Programs'!$C$7&lt;&gt;"No",'All Programs'!$K232&lt;&gt;"Yes"),OR('Find My Programs'!$C$8&lt;&gt;"No",'All Programs'!$L232&lt;&gt;"Yes"),OR('All Programs'!$M232="Yes",'All Programs'!$M232="Check",AND('Find My Programs'!$C$6&lt;&gt;"No",'All Programs'!$J232&lt;&gt;"No"),AND('Find My Programs'!$C$7&lt;&gt;"No",'All Programs'!$K232&lt;&gt;"No"),AND('Find My Programs'!$C$8&lt;&gt;"No",'All Programs'!$L232&lt;&gt;"No"),'Find My Programs'!$C$16="Yes"),OR('Find My Programs'!$C$9&lt;&gt;"No",'All Programs'!$R232&lt;&gt;"Yes"),OR('Find My Programs'!$C$10="Any",'All Programs'!$T232="Any",'All Programs'!$T232="Check",ISNUMBER(SEARCH('Find My Programs'!$C$10,'All Programs'!$T232))),OR('Find My Programs'!$C$11&lt;&gt;"No",'All Programs'!$U232&lt;&gt;"Yes"),OR('Find My Programs'!$C$12="Any",ISNUMBER(SEARCH("; "&amp;'Find My Programs'!$C$12&amp;";","; "&amp;'All Programs'!$C232&amp;";"))),OR('Find My Programs'!$C$13="Any",'All Programs'!$W232='Find My Programs'!$C$13,'All Programs'!$W232="Hybrid",'All Programs'!$W232="Check"),OR('Find My Programs'!$C$14="Yes",'All Programs'!$S232&lt;&gt;"Yes"),OR('Find My Programs'!$C$15="Yes",'All Programs'!$G232&lt;&gt;"Closed")),1,0)</f>
        <v/>
      </c>
      <c r="B232">
        <f>IF(A232=1,IF('All Programs'!$B232="Support &amp; wellbeing",IF('All Programs'!$A232="Veterans Crisis Line",500000,0),1000000)+IF('All Programs'!$M232="Yes",200000,IF('All Programs'!$M232="No",0,100000))+N('All Programs'!$D232)*10000+IF('All Programs'!$Y232="Yes",0,500)+(500-ROW()),"")</f>
        <v/>
      </c>
      <c r="C232">
        <f>IF('All Programs'!$A232="","",'All Programs'!$A232)</f>
        <v/>
      </c>
      <c r="D232">
        <f>IF('All Programs'!$B232="","",'All Programs'!$B232)</f>
        <v/>
      </c>
      <c r="E232">
        <f>IF('All Programs'!$D232="","",'All Programs'!$D232)</f>
        <v/>
      </c>
      <c r="F232">
        <f>IF('All Programs'!$X232="","",'All Programs'!$X232)</f>
        <v/>
      </c>
      <c r="G232">
        <f>IF('All Programs'!$W232="","",'All Programs'!$W232)</f>
        <v/>
      </c>
      <c r="H232">
        <f>IF('All Programs'!$T232="","",'All Programs'!$T232)</f>
        <v/>
      </c>
      <c r="I232">
        <f>IF('All Programs'!$G232="","",'All Programs'!$G232)</f>
        <v/>
      </c>
      <c r="J232">
        <f>IF('All Programs'!$H232="","",'All Programs'!$H232)</f>
        <v/>
      </c>
      <c r="K232">
        <f>IF('All Programs'!$F232="","",'All Programs'!$F232)</f>
        <v/>
      </c>
      <c r="L232">
        <f>IF('All Programs'!$AB232="","",'All Programs'!$AB232)</f>
        <v/>
      </c>
      <c r="M232">
        <f>IF('All Programs'!$Y232="","",'All Programs'!$Y232)</f>
        <v/>
      </c>
      <c r="N232">
        <f>IF('All Programs'!$AQ232="","",'All Programs'!$AQ232)</f>
        <v/>
      </c>
    </row>
    <row r="233">
      <c r="A233">
        <f>IF(AND(OR('Find My Programs'!$C$5="Any",AND('Find My Programs'!$C$5="Veteran",'All Programs'!$O233&lt;&gt;"No"),AND('Find My Programs'!$C$5="Active duty / transitioning",'All Programs'!$N233&lt;&gt;"No"),AND('Find My Programs'!$C$5="Spouse / family / caregiver",'All Programs'!$P233&lt;&gt;"No")),OR('Find My Programs'!$C$6&lt;&gt;"No",'All Programs'!$J233&lt;&gt;"Yes"),OR('Find My Programs'!$C$7&lt;&gt;"No",'All Programs'!$K233&lt;&gt;"Yes"),OR('Find My Programs'!$C$8&lt;&gt;"No",'All Programs'!$L233&lt;&gt;"Yes"),OR('All Programs'!$M233="Yes",'All Programs'!$M233="Check",AND('Find My Programs'!$C$6&lt;&gt;"No",'All Programs'!$J233&lt;&gt;"No"),AND('Find My Programs'!$C$7&lt;&gt;"No",'All Programs'!$K233&lt;&gt;"No"),AND('Find My Programs'!$C$8&lt;&gt;"No",'All Programs'!$L233&lt;&gt;"No"),'Find My Programs'!$C$16="Yes"),OR('Find My Programs'!$C$9&lt;&gt;"No",'All Programs'!$R233&lt;&gt;"Yes"),OR('Find My Programs'!$C$10="Any",'All Programs'!$T233="Any",'All Programs'!$T233="Check",ISNUMBER(SEARCH('Find My Programs'!$C$10,'All Programs'!$T233))),OR('Find My Programs'!$C$11&lt;&gt;"No",'All Programs'!$U233&lt;&gt;"Yes"),OR('Find My Programs'!$C$12="Any",ISNUMBER(SEARCH("; "&amp;'Find My Programs'!$C$12&amp;";","; "&amp;'All Programs'!$C233&amp;";"))),OR('Find My Programs'!$C$13="Any",'All Programs'!$W233='Find My Programs'!$C$13,'All Programs'!$W233="Hybrid",'All Programs'!$W233="Check"),OR('Find My Programs'!$C$14="Yes",'All Programs'!$S233&lt;&gt;"Yes"),OR('Find My Programs'!$C$15="Yes",'All Programs'!$G233&lt;&gt;"Closed")),1,0)</f>
        <v/>
      </c>
      <c r="B233">
        <f>IF(A233=1,IF('All Programs'!$B233="Support &amp; wellbeing",IF('All Programs'!$A233="Veterans Crisis Line",500000,0),1000000)+IF('All Programs'!$M233="Yes",200000,IF('All Programs'!$M233="No",0,100000))+N('All Programs'!$D233)*10000+IF('All Programs'!$Y233="Yes",0,500)+(500-ROW()),"")</f>
        <v/>
      </c>
      <c r="C233">
        <f>IF('All Programs'!$A233="","",'All Programs'!$A233)</f>
        <v/>
      </c>
      <c r="D233">
        <f>IF('All Programs'!$B233="","",'All Programs'!$B233)</f>
        <v/>
      </c>
      <c r="E233">
        <f>IF('All Programs'!$D233="","",'All Programs'!$D233)</f>
        <v/>
      </c>
      <c r="F233">
        <f>IF('All Programs'!$X233="","",'All Programs'!$X233)</f>
        <v/>
      </c>
      <c r="G233">
        <f>IF('All Programs'!$W233="","",'All Programs'!$W233)</f>
        <v/>
      </c>
      <c r="H233">
        <f>IF('All Programs'!$T233="","",'All Programs'!$T233)</f>
        <v/>
      </c>
      <c r="I233">
        <f>IF('All Programs'!$G233="","",'All Programs'!$G233)</f>
        <v/>
      </c>
      <c r="J233">
        <f>IF('All Programs'!$H233="","",'All Programs'!$H233)</f>
        <v/>
      </c>
      <c r="K233">
        <f>IF('All Programs'!$F233="","",'All Programs'!$F233)</f>
        <v/>
      </c>
      <c r="L233">
        <f>IF('All Programs'!$AB233="","",'All Programs'!$AB233)</f>
        <v/>
      </c>
      <c r="M233">
        <f>IF('All Programs'!$Y233="","",'All Programs'!$Y233)</f>
        <v/>
      </c>
      <c r="N233">
        <f>IF('All Programs'!$AQ233="","",'All Programs'!$AQ233)</f>
        <v/>
      </c>
    </row>
    <row r="234">
      <c r="A234">
        <f>IF(AND(OR('Find My Programs'!$C$5="Any",AND('Find My Programs'!$C$5="Veteran",'All Programs'!$O234&lt;&gt;"No"),AND('Find My Programs'!$C$5="Active duty / transitioning",'All Programs'!$N234&lt;&gt;"No"),AND('Find My Programs'!$C$5="Spouse / family / caregiver",'All Programs'!$P234&lt;&gt;"No")),OR('Find My Programs'!$C$6&lt;&gt;"No",'All Programs'!$J234&lt;&gt;"Yes"),OR('Find My Programs'!$C$7&lt;&gt;"No",'All Programs'!$K234&lt;&gt;"Yes"),OR('Find My Programs'!$C$8&lt;&gt;"No",'All Programs'!$L234&lt;&gt;"Yes"),OR('All Programs'!$M234="Yes",'All Programs'!$M234="Check",AND('Find My Programs'!$C$6&lt;&gt;"No",'All Programs'!$J234&lt;&gt;"No"),AND('Find My Programs'!$C$7&lt;&gt;"No",'All Programs'!$K234&lt;&gt;"No"),AND('Find My Programs'!$C$8&lt;&gt;"No",'All Programs'!$L234&lt;&gt;"No"),'Find My Programs'!$C$16="Yes"),OR('Find My Programs'!$C$9&lt;&gt;"No",'All Programs'!$R234&lt;&gt;"Yes"),OR('Find My Programs'!$C$10="Any",'All Programs'!$T234="Any",'All Programs'!$T234="Check",ISNUMBER(SEARCH('Find My Programs'!$C$10,'All Programs'!$T234))),OR('Find My Programs'!$C$11&lt;&gt;"No",'All Programs'!$U234&lt;&gt;"Yes"),OR('Find My Programs'!$C$12="Any",ISNUMBER(SEARCH("; "&amp;'Find My Programs'!$C$12&amp;";","; "&amp;'All Programs'!$C234&amp;";"))),OR('Find My Programs'!$C$13="Any",'All Programs'!$W234='Find My Programs'!$C$13,'All Programs'!$W234="Hybrid",'All Programs'!$W234="Check"),OR('Find My Programs'!$C$14="Yes",'All Programs'!$S234&lt;&gt;"Yes"),OR('Find My Programs'!$C$15="Yes",'All Programs'!$G234&lt;&gt;"Closed")),1,0)</f>
        <v/>
      </c>
      <c r="B234">
        <f>IF(A234=1,IF('All Programs'!$B234="Support &amp; wellbeing",IF('All Programs'!$A234="Veterans Crisis Line",500000,0),1000000)+IF('All Programs'!$M234="Yes",200000,IF('All Programs'!$M234="No",0,100000))+N('All Programs'!$D234)*10000+IF('All Programs'!$Y234="Yes",0,500)+(500-ROW()),"")</f>
        <v/>
      </c>
      <c r="C234">
        <f>IF('All Programs'!$A234="","",'All Programs'!$A234)</f>
        <v/>
      </c>
      <c r="D234">
        <f>IF('All Programs'!$B234="","",'All Programs'!$B234)</f>
        <v/>
      </c>
      <c r="E234">
        <f>IF('All Programs'!$D234="","",'All Programs'!$D234)</f>
        <v/>
      </c>
      <c r="F234">
        <f>IF('All Programs'!$X234="","",'All Programs'!$X234)</f>
        <v/>
      </c>
      <c r="G234">
        <f>IF('All Programs'!$W234="","",'All Programs'!$W234)</f>
        <v/>
      </c>
      <c r="H234">
        <f>IF('All Programs'!$T234="","",'All Programs'!$T234)</f>
        <v/>
      </c>
      <c r="I234">
        <f>IF('All Programs'!$G234="","",'All Programs'!$G234)</f>
        <v/>
      </c>
      <c r="J234">
        <f>IF('All Programs'!$H234="","",'All Programs'!$H234)</f>
        <v/>
      </c>
      <c r="K234">
        <f>IF('All Programs'!$F234="","",'All Programs'!$F234)</f>
        <v/>
      </c>
      <c r="L234">
        <f>IF('All Programs'!$AB234="","",'All Programs'!$AB234)</f>
        <v/>
      </c>
      <c r="M234">
        <f>IF('All Programs'!$Y234="","",'All Programs'!$Y234)</f>
        <v/>
      </c>
      <c r="N234">
        <f>IF('All Programs'!$AQ234="","",'All Programs'!$AQ234)</f>
        <v/>
      </c>
    </row>
    <row r="235">
      <c r="A235">
        <f>IF(AND(OR('Find My Programs'!$C$5="Any",AND('Find My Programs'!$C$5="Veteran",'All Programs'!$O235&lt;&gt;"No"),AND('Find My Programs'!$C$5="Active duty / transitioning",'All Programs'!$N235&lt;&gt;"No"),AND('Find My Programs'!$C$5="Spouse / family / caregiver",'All Programs'!$P235&lt;&gt;"No")),OR('Find My Programs'!$C$6&lt;&gt;"No",'All Programs'!$J235&lt;&gt;"Yes"),OR('Find My Programs'!$C$7&lt;&gt;"No",'All Programs'!$K235&lt;&gt;"Yes"),OR('Find My Programs'!$C$8&lt;&gt;"No",'All Programs'!$L235&lt;&gt;"Yes"),OR('All Programs'!$M235="Yes",'All Programs'!$M235="Check",AND('Find My Programs'!$C$6&lt;&gt;"No",'All Programs'!$J235&lt;&gt;"No"),AND('Find My Programs'!$C$7&lt;&gt;"No",'All Programs'!$K235&lt;&gt;"No"),AND('Find My Programs'!$C$8&lt;&gt;"No",'All Programs'!$L235&lt;&gt;"No"),'Find My Programs'!$C$16="Yes"),OR('Find My Programs'!$C$9&lt;&gt;"No",'All Programs'!$R235&lt;&gt;"Yes"),OR('Find My Programs'!$C$10="Any",'All Programs'!$T235="Any",'All Programs'!$T235="Check",ISNUMBER(SEARCH('Find My Programs'!$C$10,'All Programs'!$T235))),OR('Find My Programs'!$C$11&lt;&gt;"No",'All Programs'!$U235&lt;&gt;"Yes"),OR('Find My Programs'!$C$12="Any",ISNUMBER(SEARCH("; "&amp;'Find My Programs'!$C$12&amp;";","; "&amp;'All Programs'!$C235&amp;";"))),OR('Find My Programs'!$C$13="Any",'All Programs'!$W235='Find My Programs'!$C$13,'All Programs'!$W235="Hybrid",'All Programs'!$W235="Check"),OR('Find My Programs'!$C$14="Yes",'All Programs'!$S235&lt;&gt;"Yes"),OR('Find My Programs'!$C$15="Yes",'All Programs'!$G235&lt;&gt;"Closed")),1,0)</f>
        <v/>
      </c>
      <c r="B235">
        <f>IF(A235=1,IF('All Programs'!$B235="Support &amp; wellbeing",IF('All Programs'!$A235="Veterans Crisis Line",500000,0),1000000)+IF('All Programs'!$M235="Yes",200000,IF('All Programs'!$M235="No",0,100000))+N('All Programs'!$D235)*10000+IF('All Programs'!$Y235="Yes",0,500)+(500-ROW()),"")</f>
        <v/>
      </c>
      <c r="C235">
        <f>IF('All Programs'!$A235="","",'All Programs'!$A235)</f>
        <v/>
      </c>
      <c r="D235">
        <f>IF('All Programs'!$B235="","",'All Programs'!$B235)</f>
        <v/>
      </c>
      <c r="E235">
        <f>IF('All Programs'!$D235="","",'All Programs'!$D235)</f>
        <v/>
      </c>
      <c r="F235">
        <f>IF('All Programs'!$X235="","",'All Programs'!$X235)</f>
        <v/>
      </c>
      <c r="G235">
        <f>IF('All Programs'!$W235="","",'All Programs'!$W235)</f>
        <v/>
      </c>
      <c r="H235">
        <f>IF('All Programs'!$T235="","",'All Programs'!$T235)</f>
        <v/>
      </c>
      <c r="I235">
        <f>IF('All Programs'!$G235="","",'All Programs'!$G235)</f>
        <v/>
      </c>
      <c r="J235">
        <f>IF('All Programs'!$H235="","",'All Programs'!$H235)</f>
        <v/>
      </c>
      <c r="K235">
        <f>IF('All Programs'!$F235="","",'All Programs'!$F235)</f>
        <v/>
      </c>
      <c r="L235">
        <f>IF('All Programs'!$AB235="","",'All Programs'!$AB235)</f>
        <v/>
      </c>
      <c r="M235">
        <f>IF('All Programs'!$Y235="","",'All Programs'!$Y235)</f>
        <v/>
      </c>
      <c r="N235">
        <f>IF('All Programs'!$AQ235="","",'All Programs'!$AQ235)</f>
        <v/>
      </c>
    </row>
    <row r="236">
      <c r="A236">
        <f>IF(AND(OR('Find My Programs'!$C$5="Any",AND('Find My Programs'!$C$5="Veteran",'All Programs'!$O236&lt;&gt;"No"),AND('Find My Programs'!$C$5="Active duty / transitioning",'All Programs'!$N236&lt;&gt;"No"),AND('Find My Programs'!$C$5="Spouse / family / caregiver",'All Programs'!$P236&lt;&gt;"No")),OR('Find My Programs'!$C$6&lt;&gt;"No",'All Programs'!$J236&lt;&gt;"Yes"),OR('Find My Programs'!$C$7&lt;&gt;"No",'All Programs'!$K236&lt;&gt;"Yes"),OR('Find My Programs'!$C$8&lt;&gt;"No",'All Programs'!$L236&lt;&gt;"Yes"),OR('All Programs'!$M236="Yes",'All Programs'!$M236="Check",AND('Find My Programs'!$C$6&lt;&gt;"No",'All Programs'!$J236&lt;&gt;"No"),AND('Find My Programs'!$C$7&lt;&gt;"No",'All Programs'!$K236&lt;&gt;"No"),AND('Find My Programs'!$C$8&lt;&gt;"No",'All Programs'!$L236&lt;&gt;"No"),'Find My Programs'!$C$16="Yes"),OR('Find My Programs'!$C$9&lt;&gt;"No",'All Programs'!$R236&lt;&gt;"Yes"),OR('Find My Programs'!$C$10="Any",'All Programs'!$T236="Any",'All Programs'!$T236="Check",ISNUMBER(SEARCH('Find My Programs'!$C$10,'All Programs'!$T236))),OR('Find My Programs'!$C$11&lt;&gt;"No",'All Programs'!$U236&lt;&gt;"Yes"),OR('Find My Programs'!$C$12="Any",ISNUMBER(SEARCH("; "&amp;'Find My Programs'!$C$12&amp;";","; "&amp;'All Programs'!$C236&amp;";"))),OR('Find My Programs'!$C$13="Any",'All Programs'!$W236='Find My Programs'!$C$13,'All Programs'!$W236="Hybrid",'All Programs'!$W236="Check"),OR('Find My Programs'!$C$14="Yes",'All Programs'!$S236&lt;&gt;"Yes"),OR('Find My Programs'!$C$15="Yes",'All Programs'!$G236&lt;&gt;"Closed")),1,0)</f>
        <v/>
      </c>
      <c r="B236">
        <f>IF(A236=1,IF('All Programs'!$B236="Support &amp; wellbeing",IF('All Programs'!$A236="Veterans Crisis Line",500000,0),1000000)+IF('All Programs'!$M236="Yes",200000,IF('All Programs'!$M236="No",0,100000))+N('All Programs'!$D236)*10000+IF('All Programs'!$Y236="Yes",0,500)+(500-ROW()),"")</f>
        <v/>
      </c>
      <c r="C236">
        <f>IF('All Programs'!$A236="","",'All Programs'!$A236)</f>
        <v/>
      </c>
      <c r="D236">
        <f>IF('All Programs'!$B236="","",'All Programs'!$B236)</f>
        <v/>
      </c>
      <c r="E236">
        <f>IF('All Programs'!$D236="","",'All Programs'!$D236)</f>
        <v/>
      </c>
      <c r="F236">
        <f>IF('All Programs'!$X236="","",'All Programs'!$X236)</f>
        <v/>
      </c>
      <c r="G236">
        <f>IF('All Programs'!$W236="","",'All Programs'!$W236)</f>
        <v/>
      </c>
      <c r="H236">
        <f>IF('All Programs'!$T236="","",'All Programs'!$T236)</f>
        <v/>
      </c>
      <c r="I236">
        <f>IF('All Programs'!$G236="","",'All Programs'!$G236)</f>
        <v/>
      </c>
      <c r="J236">
        <f>IF('All Programs'!$H236="","",'All Programs'!$H236)</f>
        <v/>
      </c>
      <c r="K236">
        <f>IF('All Programs'!$F236="","",'All Programs'!$F236)</f>
        <v/>
      </c>
      <c r="L236">
        <f>IF('All Programs'!$AB236="","",'All Programs'!$AB236)</f>
        <v/>
      </c>
      <c r="M236">
        <f>IF('All Programs'!$Y236="","",'All Programs'!$Y236)</f>
        <v/>
      </c>
      <c r="N236">
        <f>IF('All Programs'!$AQ236="","",'All Programs'!$AQ236)</f>
        <v/>
      </c>
    </row>
    <row r="237">
      <c r="A237">
        <f>IF(AND(OR('Find My Programs'!$C$5="Any",AND('Find My Programs'!$C$5="Veteran",'All Programs'!$O237&lt;&gt;"No"),AND('Find My Programs'!$C$5="Active duty / transitioning",'All Programs'!$N237&lt;&gt;"No"),AND('Find My Programs'!$C$5="Spouse / family / caregiver",'All Programs'!$P237&lt;&gt;"No")),OR('Find My Programs'!$C$6&lt;&gt;"No",'All Programs'!$J237&lt;&gt;"Yes"),OR('Find My Programs'!$C$7&lt;&gt;"No",'All Programs'!$K237&lt;&gt;"Yes"),OR('Find My Programs'!$C$8&lt;&gt;"No",'All Programs'!$L237&lt;&gt;"Yes"),OR('All Programs'!$M237="Yes",'All Programs'!$M237="Check",AND('Find My Programs'!$C$6&lt;&gt;"No",'All Programs'!$J237&lt;&gt;"No"),AND('Find My Programs'!$C$7&lt;&gt;"No",'All Programs'!$K237&lt;&gt;"No"),AND('Find My Programs'!$C$8&lt;&gt;"No",'All Programs'!$L237&lt;&gt;"No"),'Find My Programs'!$C$16="Yes"),OR('Find My Programs'!$C$9&lt;&gt;"No",'All Programs'!$R237&lt;&gt;"Yes"),OR('Find My Programs'!$C$10="Any",'All Programs'!$T237="Any",'All Programs'!$T237="Check",ISNUMBER(SEARCH('Find My Programs'!$C$10,'All Programs'!$T237))),OR('Find My Programs'!$C$11&lt;&gt;"No",'All Programs'!$U237&lt;&gt;"Yes"),OR('Find My Programs'!$C$12="Any",ISNUMBER(SEARCH("; "&amp;'Find My Programs'!$C$12&amp;";","; "&amp;'All Programs'!$C237&amp;";"))),OR('Find My Programs'!$C$13="Any",'All Programs'!$W237='Find My Programs'!$C$13,'All Programs'!$W237="Hybrid",'All Programs'!$W237="Check"),OR('Find My Programs'!$C$14="Yes",'All Programs'!$S237&lt;&gt;"Yes"),OR('Find My Programs'!$C$15="Yes",'All Programs'!$G237&lt;&gt;"Closed")),1,0)</f>
        <v/>
      </c>
      <c r="B237">
        <f>IF(A237=1,IF('All Programs'!$B237="Support &amp; wellbeing",IF('All Programs'!$A237="Veterans Crisis Line",500000,0),1000000)+IF('All Programs'!$M237="Yes",200000,IF('All Programs'!$M237="No",0,100000))+N('All Programs'!$D237)*10000+IF('All Programs'!$Y237="Yes",0,500)+(500-ROW()),"")</f>
        <v/>
      </c>
      <c r="C237">
        <f>IF('All Programs'!$A237="","",'All Programs'!$A237)</f>
        <v/>
      </c>
      <c r="D237">
        <f>IF('All Programs'!$B237="","",'All Programs'!$B237)</f>
        <v/>
      </c>
      <c r="E237">
        <f>IF('All Programs'!$D237="","",'All Programs'!$D237)</f>
        <v/>
      </c>
      <c r="F237">
        <f>IF('All Programs'!$X237="","",'All Programs'!$X237)</f>
        <v/>
      </c>
      <c r="G237">
        <f>IF('All Programs'!$W237="","",'All Programs'!$W237)</f>
        <v/>
      </c>
      <c r="H237">
        <f>IF('All Programs'!$T237="","",'All Programs'!$T237)</f>
        <v/>
      </c>
      <c r="I237">
        <f>IF('All Programs'!$G237="","",'All Programs'!$G237)</f>
        <v/>
      </c>
      <c r="J237">
        <f>IF('All Programs'!$H237="","",'All Programs'!$H237)</f>
        <v/>
      </c>
      <c r="K237">
        <f>IF('All Programs'!$F237="","",'All Programs'!$F237)</f>
        <v/>
      </c>
      <c r="L237">
        <f>IF('All Programs'!$AB237="","",'All Programs'!$AB237)</f>
        <v/>
      </c>
      <c r="M237">
        <f>IF('All Programs'!$Y237="","",'All Programs'!$Y237)</f>
        <v/>
      </c>
      <c r="N237">
        <f>IF('All Programs'!$AQ237="","",'All Programs'!$AQ237)</f>
        <v/>
      </c>
    </row>
    <row r="238">
      <c r="A238">
        <f>IF(AND(OR('Find My Programs'!$C$5="Any",AND('Find My Programs'!$C$5="Veteran",'All Programs'!$O238&lt;&gt;"No"),AND('Find My Programs'!$C$5="Active duty / transitioning",'All Programs'!$N238&lt;&gt;"No"),AND('Find My Programs'!$C$5="Spouse / family / caregiver",'All Programs'!$P238&lt;&gt;"No")),OR('Find My Programs'!$C$6&lt;&gt;"No",'All Programs'!$J238&lt;&gt;"Yes"),OR('Find My Programs'!$C$7&lt;&gt;"No",'All Programs'!$K238&lt;&gt;"Yes"),OR('Find My Programs'!$C$8&lt;&gt;"No",'All Programs'!$L238&lt;&gt;"Yes"),OR('All Programs'!$M238="Yes",'All Programs'!$M238="Check",AND('Find My Programs'!$C$6&lt;&gt;"No",'All Programs'!$J238&lt;&gt;"No"),AND('Find My Programs'!$C$7&lt;&gt;"No",'All Programs'!$K238&lt;&gt;"No"),AND('Find My Programs'!$C$8&lt;&gt;"No",'All Programs'!$L238&lt;&gt;"No"),'Find My Programs'!$C$16="Yes"),OR('Find My Programs'!$C$9&lt;&gt;"No",'All Programs'!$R238&lt;&gt;"Yes"),OR('Find My Programs'!$C$10="Any",'All Programs'!$T238="Any",'All Programs'!$T238="Check",ISNUMBER(SEARCH('Find My Programs'!$C$10,'All Programs'!$T238))),OR('Find My Programs'!$C$11&lt;&gt;"No",'All Programs'!$U238&lt;&gt;"Yes"),OR('Find My Programs'!$C$12="Any",ISNUMBER(SEARCH("; "&amp;'Find My Programs'!$C$12&amp;";","; "&amp;'All Programs'!$C238&amp;";"))),OR('Find My Programs'!$C$13="Any",'All Programs'!$W238='Find My Programs'!$C$13,'All Programs'!$W238="Hybrid",'All Programs'!$W238="Check"),OR('Find My Programs'!$C$14="Yes",'All Programs'!$S238&lt;&gt;"Yes"),OR('Find My Programs'!$C$15="Yes",'All Programs'!$G238&lt;&gt;"Closed")),1,0)</f>
        <v/>
      </c>
      <c r="B238">
        <f>IF(A238=1,IF('All Programs'!$B238="Support &amp; wellbeing",IF('All Programs'!$A238="Veterans Crisis Line",500000,0),1000000)+IF('All Programs'!$M238="Yes",200000,IF('All Programs'!$M238="No",0,100000))+N('All Programs'!$D238)*10000+IF('All Programs'!$Y238="Yes",0,500)+(500-ROW()),"")</f>
        <v/>
      </c>
      <c r="C238">
        <f>IF('All Programs'!$A238="","",'All Programs'!$A238)</f>
        <v/>
      </c>
      <c r="D238">
        <f>IF('All Programs'!$B238="","",'All Programs'!$B238)</f>
        <v/>
      </c>
      <c r="E238">
        <f>IF('All Programs'!$D238="","",'All Programs'!$D238)</f>
        <v/>
      </c>
      <c r="F238">
        <f>IF('All Programs'!$X238="","",'All Programs'!$X238)</f>
        <v/>
      </c>
      <c r="G238">
        <f>IF('All Programs'!$W238="","",'All Programs'!$W238)</f>
        <v/>
      </c>
      <c r="H238">
        <f>IF('All Programs'!$T238="","",'All Programs'!$T238)</f>
        <v/>
      </c>
      <c r="I238">
        <f>IF('All Programs'!$G238="","",'All Programs'!$G238)</f>
        <v/>
      </c>
      <c r="J238">
        <f>IF('All Programs'!$H238="","",'All Programs'!$H238)</f>
        <v/>
      </c>
      <c r="K238">
        <f>IF('All Programs'!$F238="","",'All Programs'!$F238)</f>
        <v/>
      </c>
      <c r="L238">
        <f>IF('All Programs'!$AB238="","",'All Programs'!$AB238)</f>
        <v/>
      </c>
      <c r="M238">
        <f>IF('All Programs'!$Y238="","",'All Programs'!$Y238)</f>
        <v/>
      </c>
      <c r="N238">
        <f>IF('All Programs'!$AQ238="","",'All Programs'!$AQ238)</f>
        <v/>
      </c>
    </row>
    <row r="239">
      <c r="A239">
        <f>IF(AND(OR('Find My Programs'!$C$5="Any",AND('Find My Programs'!$C$5="Veteran",'All Programs'!$O239&lt;&gt;"No"),AND('Find My Programs'!$C$5="Active duty / transitioning",'All Programs'!$N239&lt;&gt;"No"),AND('Find My Programs'!$C$5="Spouse / family / caregiver",'All Programs'!$P239&lt;&gt;"No")),OR('Find My Programs'!$C$6&lt;&gt;"No",'All Programs'!$J239&lt;&gt;"Yes"),OR('Find My Programs'!$C$7&lt;&gt;"No",'All Programs'!$K239&lt;&gt;"Yes"),OR('Find My Programs'!$C$8&lt;&gt;"No",'All Programs'!$L239&lt;&gt;"Yes"),OR('All Programs'!$M239="Yes",'All Programs'!$M239="Check",AND('Find My Programs'!$C$6&lt;&gt;"No",'All Programs'!$J239&lt;&gt;"No"),AND('Find My Programs'!$C$7&lt;&gt;"No",'All Programs'!$K239&lt;&gt;"No"),AND('Find My Programs'!$C$8&lt;&gt;"No",'All Programs'!$L239&lt;&gt;"No"),'Find My Programs'!$C$16="Yes"),OR('Find My Programs'!$C$9&lt;&gt;"No",'All Programs'!$R239&lt;&gt;"Yes"),OR('Find My Programs'!$C$10="Any",'All Programs'!$T239="Any",'All Programs'!$T239="Check",ISNUMBER(SEARCH('Find My Programs'!$C$10,'All Programs'!$T239))),OR('Find My Programs'!$C$11&lt;&gt;"No",'All Programs'!$U239&lt;&gt;"Yes"),OR('Find My Programs'!$C$12="Any",ISNUMBER(SEARCH("; "&amp;'Find My Programs'!$C$12&amp;";","; "&amp;'All Programs'!$C239&amp;";"))),OR('Find My Programs'!$C$13="Any",'All Programs'!$W239='Find My Programs'!$C$13,'All Programs'!$W239="Hybrid",'All Programs'!$W239="Check"),OR('Find My Programs'!$C$14="Yes",'All Programs'!$S239&lt;&gt;"Yes"),OR('Find My Programs'!$C$15="Yes",'All Programs'!$G239&lt;&gt;"Closed")),1,0)</f>
        <v/>
      </c>
      <c r="B239">
        <f>IF(A239=1,IF('All Programs'!$B239="Support &amp; wellbeing",IF('All Programs'!$A239="Veterans Crisis Line",500000,0),1000000)+IF('All Programs'!$M239="Yes",200000,IF('All Programs'!$M239="No",0,100000))+N('All Programs'!$D239)*10000+IF('All Programs'!$Y239="Yes",0,500)+(500-ROW()),"")</f>
        <v/>
      </c>
      <c r="C239">
        <f>IF('All Programs'!$A239="","",'All Programs'!$A239)</f>
        <v/>
      </c>
      <c r="D239">
        <f>IF('All Programs'!$B239="","",'All Programs'!$B239)</f>
        <v/>
      </c>
      <c r="E239">
        <f>IF('All Programs'!$D239="","",'All Programs'!$D239)</f>
        <v/>
      </c>
      <c r="F239">
        <f>IF('All Programs'!$X239="","",'All Programs'!$X239)</f>
        <v/>
      </c>
      <c r="G239">
        <f>IF('All Programs'!$W239="","",'All Programs'!$W239)</f>
        <v/>
      </c>
      <c r="H239">
        <f>IF('All Programs'!$T239="","",'All Programs'!$T239)</f>
        <v/>
      </c>
      <c r="I239">
        <f>IF('All Programs'!$G239="","",'All Programs'!$G239)</f>
        <v/>
      </c>
      <c r="J239">
        <f>IF('All Programs'!$H239="","",'All Programs'!$H239)</f>
        <v/>
      </c>
      <c r="K239">
        <f>IF('All Programs'!$F239="","",'All Programs'!$F239)</f>
        <v/>
      </c>
      <c r="L239">
        <f>IF('All Programs'!$AB239="","",'All Programs'!$AB239)</f>
        <v/>
      </c>
      <c r="M239">
        <f>IF('All Programs'!$Y239="","",'All Programs'!$Y239)</f>
        <v/>
      </c>
      <c r="N239">
        <f>IF('All Programs'!$AQ239="","",'All Programs'!$AQ239)</f>
        <v/>
      </c>
    </row>
    <row r="240">
      <c r="A240">
        <f>IF(AND(OR('Find My Programs'!$C$5="Any",AND('Find My Programs'!$C$5="Veteran",'All Programs'!$O240&lt;&gt;"No"),AND('Find My Programs'!$C$5="Active duty / transitioning",'All Programs'!$N240&lt;&gt;"No"),AND('Find My Programs'!$C$5="Spouse / family / caregiver",'All Programs'!$P240&lt;&gt;"No")),OR('Find My Programs'!$C$6&lt;&gt;"No",'All Programs'!$J240&lt;&gt;"Yes"),OR('Find My Programs'!$C$7&lt;&gt;"No",'All Programs'!$K240&lt;&gt;"Yes"),OR('Find My Programs'!$C$8&lt;&gt;"No",'All Programs'!$L240&lt;&gt;"Yes"),OR('All Programs'!$M240="Yes",'All Programs'!$M240="Check",AND('Find My Programs'!$C$6&lt;&gt;"No",'All Programs'!$J240&lt;&gt;"No"),AND('Find My Programs'!$C$7&lt;&gt;"No",'All Programs'!$K240&lt;&gt;"No"),AND('Find My Programs'!$C$8&lt;&gt;"No",'All Programs'!$L240&lt;&gt;"No"),'Find My Programs'!$C$16="Yes"),OR('Find My Programs'!$C$9&lt;&gt;"No",'All Programs'!$R240&lt;&gt;"Yes"),OR('Find My Programs'!$C$10="Any",'All Programs'!$T240="Any",'All Programs'!$T240="Check",ISNUMBER(SEARCH('Find My Programs'!$C$10,'All Programs'!$T240))),OR('Find My Programs'!$C$11&lt;&gt;"No",'All Programs'!$U240&lt;&gt;"Yes"),OR('Find My Programs'!$C$12="Any",ISNUMBER(SEARCH("; "&amp;'Find My Programs'!$C$12&amp;";","; "&amp;'All Programs'!$C240&amp;";"))),OR('Find My Programs'!$C$13="Any",'All Programs'!$W240='Find My Programs'!$C$13,'All Programs'!$W240="Hybrid",'All Programs'!$W240="Check"),OR('Find My Programs'!$C$14="Yes",'All Programs'!$S240&lt;&gt;"Yes"),OR('Find My Programs'!$C$15="Yes",'All Programs'!$G240&lt;&gt;"Closed")),1,0)</f>
        <v/>
      </c>
      <c r="B240">
        <f>IF(A240=1,IF('All Programs'!$B240="Support &amp; wellbeing",IF('All Programs'!$A240="Veterans Crisis Line",500000,0),1000000)+IF('All Programs'!$M240="Yes",200000,IF('All Programs'!$M240="No",0,100000))+N('All Programs'!$D240)*10000+IF('All Programs'!$Y240="Yes",0,500)+(500-ROW()),"")</f>
        <v/>
      </c>
      <c r="C240">
        <f>IF('All Programs'!$A240="","",'All Programs'!$A240)</f>
        <v/>
      </c>
      <c r="D240">
        <f>IF('All Programs'!$B240="","",'All Programs'!$B240)</f>
        <v/>
      </c>
      <c r="E240">
        <f>IF('All Programs'!$D240="","",'All Programs'!$D240)</f>
        <v/>
      </c>
      <c r="F240">
        <f>IF('All Programs'!$X240="","",'All Programs'!$X240)</f>
        <v/>
      </c>
      <c r="G240">
        <f>IF('All Programs'!$W240="","",'All Programs'!$W240)</f>
        <v/>
      </c>
      <c r="H240">
        <f>IF('All Programs'!$T240="","",'All Programs'!$T240)</f>
        <v/>
      </c>
      <c r="I240">
        <f>IF('All Programs'!$G240="","",'All Programs'!$G240)</f>
        <v/>
      </c>
      <c r="J240">
        <f>IF('All Programs'!$H240="","",'All Programs'!$H240)</f>
        <v/>
      </c>
      <c r="K240">
        <f>IF('All Programs'!$F240="","",'All Programs'!$F240)</f>
        <v/>
      </c>
      <c r="L240">
        <f>IF('All Programs'!$AB240="","",'All Programs'!$AB240)</f>
        <v/>
      </c>
      <c r="M240">
        <f>IF('All Programs'!$Y240="","",'All Programs'!$Y240)</f>
        <v/>
      </c>
      <c r="N240">
        <f>IF('All Programs'!$AQ240="","",'All Programs'!$AQ240)</f>
        <v/>
      </c>
    </row>
    <row r="241">
      <c r="A241">
        <f>IF(AND(OR('Find My Programs'!$C$5="Any",AND('Find My Programs'!$C$5="Veteran",'All Programs'!$O241&lt;&gt;"No"),AND('Find My Programs'!$C$5="Active duty / transitioning",'All Programs'!$N241&lt;&gt;"No"),AND('Find My Programs'!$C$5="Spouse / family / caregiver",'All Programs'!$P241&lt;&gt;"No")),OR('Find My Programs'!$C$6&lt;&gt;"No",'All Programs'!$J241&lt;&gt;"Yes"),OR('Find My Programs'!$C$7&lt;&gt;"No",'All Programs'!$K241&lt;&gt;"Yes"),OR('Find My Programs'!$C$8&lt;&gt;"No",'All Programs'!$L241&lt;&gt;"Yes"),OR('All Programs'!$M241="Yes",'All Programs'!$M241="Check",AND('Find My Programs'!$C$6&lt;&gt;"No",'All Programs'!$J241&lt;&gt;"No"),AND('Find My Programs'!$C$7&lt;&gt;"No",'All Programs'!$K241&lt;&gt;"No"),AND('Find My Programs'!$C$8&lt;&gt;"No",'All Programs'!$L241&lt;&gt;"No"),'Find My Programs'!$C$16="Yes"),OR('Find My Programs'!$C$9&lt;&gt;"No",'All Programs'!$R241&lt;&gt;"Yes"),OR('Find My Programs'!$C$10="Any",'All Programs'!$T241="Any",'All Programs'!$T241="Check",ISNUMBER(SEARCH('Find My Programs'!$C$10,'All Programs'!$T241))),OR('Find My Programs'!$C$11&lt;&gt;"No",'All Programs'!$U241&lt;&gt;"Yes"),OR('Find My Programs'!$C$12="Any",ISNUMBER(SEARCH("; "&amp;'Find My Programs'!$C$12&amp;";","; "&amp;'All Programs'!$C241&amp;";"))),OR('Find My Programs'!$C$13="Any",'All Programs'!$W241='Find My Programs'!$C$13,'All Programs'!$W241="Hybrid",'All Programs'!$W241="Check"),OR('Find My Programs'!$C$14="Yes",'All Programs'!$S241&lt;&gt;"Yes"),OR('Find My Programs'!$C$15="Yes",'All Programs'!$G241&lt;&gt;"Closed")),1,0)</f>
        <v/>
      </c>
      <c r="B241">
        <f>IF(A241=1,IF('All Programs'!$B241="Support &amp; wellbeing",IF('All Programs'!$A241="Veterans Crisis Line",500000,0),1000000)+IF('All Programs'!$M241="Yes",200000,IF('All Programs'!$M241="No",0,100000))+N('All Programs'!$D241)*10000+IF('All Programs'!$Y241="Yes",0,500)+(500-ROW()),"")</f>
        <v/>
      </c>
      <c r="C241">
        <f>IF('All Programs'!$A241="","",'All Programs'!$A241)</f>
        <v/>
      </c>
      <c r="D241">
        <f>IF('All Programs'!$B241="","",'All Programs'!$B241)</f>
        <v/>
      </c>
      <c r="E241">
        <f>IF('All Programs'!$D241="","",'All Programs'!$D241)</f>
        <v/>
      </c>
      <c r="F241">
        <f>IF('All Programs'!$X241="","",'All Programs'!$X241)</f>
        <v/>
      </c>
      <c r="G241">
        <f>IF('All Programs'!$W241="","",'All Programs'!$W241)</f>
        <v/>
      </c>
      <c r="H241">
        <f>IF('All Programs'!$T241="","",'All Programs'!$T241)</f>
        <v/>
      </c>
      <c r="I241">
        <f>IF('All Programs'!$G241="","",'All Programs'!$G241)</f>
        <v/>
      </c>
      <c r="J241">
        <f>IF('All Programs'!$H241="","",'All Programs'!$H241)</f>
        <v/>
      </c>
      <c r="K241">
        <f>IF('All Programs'!$F241="","",'All Programs'!$F241)</f>
        <v/>
      </c>
      <c r="L241">
        <f>IF('All Programs'!$AB241="","",'All Programs'!$AB241)</f>
        <v/>
      </c>
      <c r="M241">
        <f>IF('All Programs'!$Y241="","",'All Programs'!$Y241)</f>
        <v/>
      </c>
      <c r="N241">
        <f>IF('All Programs'!$AQ241="","",'All Programs'!$AQ241)</f>
        <v/>
      </c>
    </row>
    <row r="242">
      <c r="A242">
        <f>IF(AND(OR('Find My Programs'!$C$5="Any",AND('Find My Programs'!$C$5="Veteran",'All Programs'!$O242&lt;&gt;"No"),AND('Find My Programs'!$C$5="Active duty / transitioning",'All Programs'!$N242&lt;&gt;"No"),AND('Find My Programs'!$C$5="Spouse / family / caregiver",'All Programs'!$P242&lt;&gt;"No")),OR('Find My Programs'!$C$6&lt;&gt;"No",'All Programs'!$J242&lt;&gt;"Yes"),OR('Find My Programs'!$C$7&lt;&gt;"No",'All Programs'!$K242&lt;&gt;"Yes"),OR('Find My Programs'!$C$8&lt;&gt;"No",'All Programs'!$L242&lt;&gt;"Yes"),OR('All Programs'!$M242="Yes",'All Programs'!$M242="Check",AND('Find My Programs'!$C$6&lt;&gt;"No",'All Programs'!$J242&lt;&gt;"No"),AND('Find My Programs'!$C$7&lt;&gt;"No",'All Programs'!$K242&lt;&gt;"No"),AND('Find My Programs'!$C$8&lt;&gt;"No",'All Programs'!$L242&lt;&gt;"No"),'Find My Programs'!$C$16="Yes"),OR('Find My Programs'!$C$9&lt;&gt;"No",'All Programs'!$R242&lt;&gt;"Yes"),OR('Find My Programs'!$C$10="Any",'All Programs'!$T242="Any",'All Programs'!$T242="Check",ISNUMBER(SEARCH('Find My Programs'!$C$10,'All Programs'!$T242))),OR('Find My Programs'!$C$11&lt;&gt;"No",'All Programs'!$U242&lt;&gt;"Yes"),OR('Find My Programs'!$C$12="Any",ISNUMBER(SEARCH("; "&amp;'Find My Programs'!$C$12&amp;";","; "&amp;'All Programs'!$C242&amp;";"))),OR('Find My Programs'!$C$13="Any",'All Programs'!$W242='Find My Programs'!$C$13,'All Programs'!$W242="Hybrid",'All Programs'!$W242="Check"),OR('Find My Programs'!$C$14="Yes",'All Programs'!$S242&lt;&gt;"Yes"),OR('Find My Programs'!$C$15="Yes",'All Programs'!$G242&lt;&gt;"Closed")),1,0)</f>
        <v/>
      </c>
      <c r="B242">
        <f>IF(A242=1,IF('All Programs'!$B242="Support &amp; wellbeing",IF('All Programs'!$A242="Veterans Crisis Line",500000,0),1000000)+IF('All Programs'!$M242="Yes",200000,IF('All Programs'!$M242="No",0,100000))+N('All Programs'!$D242)*10000+IF('All Programs'!$Y242="Yes",0,500)+(500-ROW()),"")</f>
        <v/>
      </c>
      <c r="C242">
        <f>IF('All Programs'!$A242="","",'All Programs'!$A242)</f>
        <v/>
      </c>
      <c r="D242">
        <f>IF('All Programs'!$B242="","",'All Programs'!$B242)</f>
        <v/>
      </c>
      <c r="E242">
        <f>IF('All Programs'!$D242="","",'All Programs'!$D242)</f>
        <v/>
      </c>
      <c r="F242">
        <f>IF('All Programs'!$X242="","",'All Programs'!$X242)</f>
        <v/>
      </c>
      <c r="G242">
        <f>IF('All Programs'!$W242="","",'All Programs'!$W242)</f>
        <v/>
      </c>
      <c r="H242">
        <f>IF('All Programs'!$T242="","",'All Programs'!$T242)</f>
        <v/>
      </c>
      <c r="I242">
        <f>IF('All Programs'!$G242="","",'All Programs'!$G242)</f>
        <v/>
      </c>
      <c r="J242">
        <f>IF('All Programs'!$H242="","",'All Programs'!$H242)</f>
        <v/>
      </c>
      <c r="K242">
        <f>IF('All Programs'!$F242="","",'All Programs'!$F242)</f>
        <v/>
      </c>
      <c r="L242">
        <f>IF('All Programs'!$AB242="","",'All Programs'!$AB242)</f>
        <v/>
      </c>
      <c r="M242">
        <f>IF('All Programs'!$Y242="","",'All Programs'!$Y242)</f>
        <v/>
      </c>
      <c r="N242">
        <f>IF('All Programs'!$AQ242="","",'All Programs'!$AQ242)</f>
        <v/>
      </c>
    </row>
    <row r="243">
      <c r="A243">
        <f>IF(AND(OR('Find My Programs'!$C$5="Any",AND('Find My Programs'!$C$5="Veteran",'All Programs'!$O243&lt;&gt;"No"),AND('Find My Programs'!$C$5="Active duty / transitioning",'All Programs'!$N243&lt;&gt;"No"),AND('Find My Programs'!$C$5="Spouse / family / caregiver",'All Programs'!$P243&lt;&gt;"No")),OR('Find My Programs'!$C$6&lt;&gt;"No",'All Programs'!$J243&lt;&gt;"Yes"),OR('Find My Programs'!$C$7&lt;&gt;"No",'All Programs'!$K243&lt;&gt;"Yes"),OR('Find My Programs'!$C$8&lt;&gt;"No",'All Programs'!$L243&lt;&gt;"Yes"),OR('All Programs'!$M243="Yes",'All Programs'!$M243="Check",AND('Find My Programs'!$C$6&lt;&gt;"No",'All Programs'!$J243&lt;&gt;"No"),AND('Find My Programs'!$C$7&lt;&gt;"No",'All Programs'!$K243&lt;&gt;"No"),AND('Find My Programs'!$C$8&lt;&gt;"No",'All Programs'!$L243&lt;&gt;"No"),'Find My Programs'!$C$16="Yes"),OR('Find My Programs'!$C$9&lt;&gt;"No",'All Programs'!$R243&lt;&gt;"Yes"),OR('Find My Programs'!$C$10="Any",'All Programs'!$T243="Any",'All Programs'!$T243="Check",ISNUMBER(SEARCH('Find My Programs'!$C$10,'All Programs'!$T243))),OR('Find My Programs'!$C$11&lt;&gt;"No",'All Programs'!$U243&lt;&gt;"Yes"),OR('Find My Programs'!$C$12="Any",ISNUMBER(SEARCH("; "&amp;'Find My Programs'!$C$12&amp;";","; "&amp;'All Programs'!$C243&amp;";"))),OR('Find My Programs'!$C$13="Any",'All Programs'!$W243='Find My Programs'!$C$13,'All Programs'!$W243="Hybrid",'All Programs'!$W243="Check"),OR('Find My Programs'!$C$14="Yes",'All Programs'!$S243&lt;&gt;"Yes"),OR('Find My Programs'!$C$15="Yes",'All Programs'!$G243&lt;&gt;"Closed")),1,0)</f>
        <v/>
      </c>
      <c r="B243">
        <f>IF(A243=1,IF('All Programs'!$B243="Support &amp; wellbeing",IF('All Programs'!$A243="Veterans Crisis Line",500000,0),1000000)+IF('All Programs'!$M243="Yes",200000,IF('All Programs'!$M243="No",0,100000))+N('All Programs'!$D243)*10000+IF('All Programs'!$Y243="Yes",0,500)+(500-ROW()),"")</f>
        <v/>
      </c>
      <c r="C243">
        <f>IF('All Programs'!$A243="","",'All Programs'!$A243)</f>
        <v/>
      </c>
      <c r="D243">
        <f>IF('All Programs'!$B243="","",'All Programs'!$B243)</f>
        <v/>
      </c>
      <c r="E243">
        <f>IF('All Programs'!$D243="","",'All Programs'!$D243)</f>
        <v/>
      </c>
      <c r="F243">
        <f>IF('All Programs'!$X243="","",'All Programs'!$X243)</f>
        <v/>
      </c>
      <c r="G243">
        <f>IF('All Programs'!$W243="","",'All Programs'!$W243)</f>
        <v/>
      </c>
      <c r="H243">
        <f>IF('All Programs'!$T243="","",'All Programs'!$T243)</f>
        <v/>
      </c>
      <c r="I243">
        <f>IF('All Programs'!$G243="","",'All Programs'!$G243)</f>
        <v/>
      </c>
      <c r="J243">
        <f>IF('All Programs'!$H243="","",'All Programs'!$H243)</f>
        <v/>
      </c>
      <c r="K243">
        <f>IF('All Programs'!$F243="","",'All Programs'!$F243)</f>
        <v/>
      </c>
      <c r="L243">
        <f>IF('All Programs'!$AB243="","",'All Programs'!$AB243)</f>
        <v/>
      </c>
      <c r="M243">
        <f>IF('All Programs'!$Y243="","",'All Programs'!$Y243)</f>
        <v/>
      </c>
      <c r="N243">
        <f>IF('All Programs'!$AQ243="","",'All Programs'!$AQ243)</f>
        <v/>
      </c>
    </row>
    <row r="244">
      <c r="A244">
        <f>IF(AND(OR('Find My Programs'!$C$5="Any",AND('Find My Programs'!$C$5="Veteran",'All Programs'!$O244&lt;&gt;"No"),AND('Find My Programs'!$C$5="Active duty / transitioning",'All Programs'!$N244&lt;&gt;"No"),AND('Find My Programs'!$C$5="Spouse / family / caregiver",'All Programs'!$P244&lt;&gt;"No")),OR('Find My Programs'!$C$6&lt;&gt;"No",'All Programs'!$J244&lt;&gt;"Yes"),OR('Find My Programs'!$C$7&lt;&gt;"No",'All Programs'!$K244&lt;&gt;"Yes"),OR('Find My Programs'!$C$8&lt;&gt;"No",'All Programs'!$L244&lt;&gt;"Yes"),OR('All Programs'!$M244="Yes",'All Programs'!$M244="Check",AND('Find My Programs'!$C$6&lt;&gt;"No",'All Programs'!$J244&lt;&gt;"No"),AND('Find My Programs'!$C$7&lt;&gt;"No",'All Programs'!$K244&lt;&gt;"No"),AND('Find My Programs'!$C$8&lt;&gt;"No",'All Programs'!$L244&lt;&gt;"No"),'Find My Programs'!$C$16="Yes"),OR('Find My Programs'!$C$9&lt;&gt;"No",'All Programs'!$R244&lt;&gt;"Yes"),OR('Find My Programs'!$C$10="Any",'All Programs'!$T244="Any",'All Programs'!$T244="Check",ISNUMBER(SEARCH('Find My Programs'!$C$10,'All Programs'!$T244))),OR('Find My Programs'!$C$11&lt;&gt;"No",'All Programs'!$U244&lt;&gt;"Yes"),OR('Find My Programs'!$C$12="Any",ISNUMBER(SEARCH("; "&amp;'Find My Programs'!$C$12&amp;";","; "&amp;'All Programs'!$C244&amp;";"))),OR('Find My Programs'!$C$13="Any",'All Programs'!$W244='Find My Programs'!$C$13,'All Programs'!$W244="Hybrid",'All Programs'!$W244="Check"),OR('Find My Programs'!$C$14="Yes",'All Programs'!$S244&lt;&gt;"Yes"),OR('Find My Programs'!$C$15="Yes",'All Programs'!$G244&lt;&gt;"Closed")),1,0)</f>
        <v/>
      </c>
      <c r="B244">
        <f>IF(A244=1,IF('All Programs'!$B244="Support &amp; wellbeing",IF('All Programs'!$A244="Veterans Crisis Line",500000,0),1000000)+IF('All Programs'!$M244="Yes",200000,IF('All Programs'!$M244="No",0,100000))+N('All Programs'!$D244)*10000+IF('All Programs'!$Y244="Yes",0,500)+(500-ROW()),"")</f>
        <v/>
      </c>
      <c r="C244">
        <f>IF('All Programs'!$A244="","",'All Programs'!$A244)</f>
        <v/>
      </c>
      <c r="D244">
        <f>IF('All Programs'!$B244="","",'All Programs'!$B244)</f>
        <v/>
      </c>
      <c r="E244">
        <f>IF('All Programs'!$D244="","",'All Programs'!$D244)</f>
        <v/>
      </c>
      <c r="F244">
        <f>IF('All Programs'!$X244="","",'All Programs'!$X244)</f>
        <v/>
      </c>
      <c r="G244">
        <f>IF('All Programs'!$W244="","",'All Programs'!$W244)</f>
        <v/>
      </c>
      <c r="H244">
        <f>IF('All Programs'!$T244="","",'All Programs'!$T244)</f>
        <v/>
      </c>
      <c r="I244">
        <f>IF('All Programs'!$G244="","",'All Programs'!$G244)</f>
        <v/>
      </c>
      <c r="J244">
        <f>IF('All Programs'!$H244="","",'All Programs'!$H244)</f>
        <v/>
      </c>
      <c r="K244">
        <f>IF('All Programs'!$F244="","",'All Programs'!$F244)</f>
        <v/>
      </c>
      <c r="L244">
        <f>IF('All Programs'!$AB244="","",'All Programs'!$AB244)</f>
        <v/>
      </c>
      <c r="M244">
        <f>IF('All Programs'!$Y244="","",'All Programs'!$Y244)</f>
        <v/>
      </c>
      <c r="N244">
        <f>IF('All Programs'!$AQ244="","",'All Programs'!$AQ244)</f>
        <v/>
      </c>
    </row>
    <row r="245">
      <c r="A245">
        <f>IF(AND(OR('Find My Programs'!$C$5="Any",AND('Find My Programs'!$C$5="Veteran",'All Programs'!$O245&lt;&gt;"No"),AND('Find My Programs'!$C$5="Active duty / transitioning",'All Programs'!$N245&lt;&gt;"No"),AND('Find My Programs'!$C$5="Spouse / family / caregiver",'All Programs'!$P245&lt;&gt;"No")),OR('Find My Programs'!$C$6&lt;&gt;"No",'All Programs'!$J245&lt;&gt;"Yes"),OR('Find My Programs'!$C$7&lt;&gt;"No",'All Programs'!$K245&lt;&gt;"Yes"),OR('Find My Programs'!$C$8&lt;&gt;"No",'All Programs'!$L245&lt;&gt;"Yes"),OR('All Programs'!$M245="Yes",'All Programs'!$M245="Check",AND('Find My Programs'!$C$6&lt;&gt;"No",'All Programs'!$J245&lt;&gt;"No"),AND('Find My Programs'!$C$7&lt;&gt;"No",'All Programs'!$K245&lt;&gt;"No"),AND('Find My Programs'!$C$8&lt;&gt;"No",'All Programs'!$L245&lt;&gt;"No"),'Find My Programs'!$C$16="Yes"),OR('Find My Programs'!$C$9&lt;&gt;"No",'All Programs'!$R245&lt;&gt;"Yes"),OR('Find My Programs'!$C$10="Any",'All Programs'!$T245="Any",'All Programs'!$T245="Check",ISNUMBER(SEARCH('Find My Programs'!$C$10,'All Programs'!$T245))),OR('Find My Programs'!$C$11&lt;&gt;"No",'All Programs'!$U245&lt;&gt;"Yes"),OR('Find My Programs'!$C$12="Any",ISNUMBER(SEARCH("; "&amp;'Find My Programs'!$C$12&amp;";","; "&amp;'All Programs'!$C245&amp;";"))),OR('Find My Programs'!$C$13="Any",'All Programs'!$W245='Find My Programs'!$C$13,'All Programs'!$W245="Hybrid",'All Programs'!$W245="Check"),OR('Find My Programs'!$C$14="Yes",'All Programs'!$S245&lt;&gt;"Yes"),OR('Find My Programs'!$C$15="Yes",'All Programs'!$G245&lt;&gt;"Closed")),1,0)</f>
        <v/>
      </c>
      <c r="B245">
        <f>IF(A245=1,IF('All Programs'!$B245="Support &amp; wellbeing",IF('All Programs'!$A245="Veterans Crisis Line",500000,0),1000000)+IF('All Programs'!$M245="Yes",200000,IF('All Programs'!$M245="No",0,100000))+N('All Programs'!$D245)*10000+IF('All Programs'!$Y245="Yes",0,500)+(500-ROW()),"")</f>
        <v/>
      </c>
      <c r="C245">
        <f>IF('All Programs'!$A245="","",'All Programs'!$A245)</f>
        <v/>
      </c>
      <c r="D245">
        <f>IF('All Programs'!$B245="","",'All Programs'!$B245)</f>
        <v/>
      </c>
      <c r="E245">
        <f>IF('All Programs'!$D245="","",'All Programs'!$D245)</f>
        <v/>
      </c>
      <c r="F245">
        <f>IF('All Programs'!$X245="","",'All Programs'!$X245)</f>
        <v/>
      </c>
      <c r="G245">
        <f>IF('All Programs'!$W245="","",'All Programs'!$W245)</f>
        <v/>
      </c>
      <c r="H245">
        <f>IF('All Programs'!$T245="","",'All Programs'!$T245)</f>
        <v/>
      </c>
      <c r="I245">
        <f>IF('All Programs'!$G245="","",'All Programs'!$G245)</f>
        <v/>
      </c>
      <c r="J245">
        <f>IF('All Programs'!$H245="","",'All Programs'!$H245)</f>
        <v/>
      </c>
      <c r="K245">
        <f>IF('All Programs'!$F245="","",'All Programs'!$F245)</f>
        <v/>
      </c>
      <c r="L245">
        <f>IF('All Programs'!$AB245="","",'All Programs'!$AB245)</f>
        <v/>
      </c>
      <c r="M245">
        <f>IF('All Programs'!$Y245="","",'All Programs'!$Y245)</f>
        <v/>
      </c>
      <c r="N245">
        <f>IF('All Programs'!$AQ245="","",'All Programs'!$AQ245)</f>
        <v/>
      </c>
    </row>
    <row r="246">
      <c r="A246">
        <f>IF(AND(OR('Find My Programs'!$C$5="Any",AND('Find My Programs'!$C$5="Veteran",'All Programs'!$O246&lt;&gt;"No"),AND('Find My Programs'!$C$5="Active duty / transitioning",'All Programs'!$N246&lt;&gt;"No"),AND('Find My Programs'!$C$5="Spouse / family / caregiver",'All Programs'!$P246&lt;&gt;"No")),OR('Find My Programs'!$C$6&lt;&gt;"No",'All Programs'!$J246&lt;&gt;"Yes"),OR('Find My Programs'!$C$7&lt;&gt;"No",'All Programs'!$K246&lt;&gt;"Yes"),OR('Find My Programs'!$C$8&lt;&gt;"No",'All Programs'!$L246&lt;&gt;"Yes"),OR('All Programs'!$M246="Yes",'All Programs'!$M246="Check",AND('Find My Programs'!$C$6&lt;&gt;"No",'All Programs'!$J246&lt;&gt;"No"),AND('Find My Programs'!$C$7&lt;&gt;"No",'All Programs'!$K246&lt;&gt;"No"),AND('Find My Programs'!$C$8&lt;&gt;"No",'All Programs'!$L246&lt;&gt;"No"),'Find My Programs'!$C$16="Yes"),OR('Find My Programs'!$C$9&lt;&gt;"No",'All Programs'!$R246&lt;&gt;"Yes"),OR('Find My Programs'!$C$10="Any",'All Programs'!$T246="Any",'All Programs'!$T246="Check",ISNUMBER(SEARCH('Find My Programs'!$C$10,'All Programs'!$T246))),OR('Find My Programs'!$C$11&lt;&gt;"No",'All Programs'!$U246&lt;&gt;"Yes"),OR('Find My Programs'!$C$12="Any",ISNUMBER(SEARCH("; "&amp;'Find My Programs'!$C$12&amp;";","; "&amp;'All Programs'!$C246&amp;";"))),OR('Find My Programs'!$C$13="Any",'All Programs'!$W246='Find My Programs'!$C$13,'All Programs'!$W246="Hybrid",'All Programs'!$W246="Check"),OR('Find My Programs'!$C$14="Yes",'All Programs'!$S246&lt;&gt;"Yes"),OR('Find My Programs'!$C$15="Yes",'All Programs'!$G246&lt;&gt;"Closed")),1,0)</f>
        <v/>
      </c>
      <c r="B246">
        <f>IF(A246=1,IF('All Programs'!$B246="Support &amp; wellbeing",IF('All Programs'!$A246="Veterans Crisis Line",500000,0),1000000)+IF('All Programs'!$M246="Yes",200000,IF('All Programs'!$M246="No",0,100000))+N('All Programs'!$D246)*10000+IF('All Programs'!$Y246="Yes",0,500)+(500-ROW()),"")</f>
        <v/>
      </c>
      <c r="C246">
        <f>IF('All Programs'!$A246="","",'All Programs'!$A246)</f>
        <v/>
      </c>
      <c r="D246">
        <f>IF('All Programs'!$B246="","",'All Programs'!$B246)</f>
        <v/>
      </c>
      <c r="E246">
        <f>IF('All Programs'!$D246="","",'All Programs'!$D246)</f>
        <v/>
      </c>
      <c r="F246">
        <f>IF('All Programs'!$X246="","",'All Programs'!$X246)</f>
        <v/>
      </c>
      <c r="G246">
        <f>IF('All Programs'!$W246="","",'All Programs'!$W246)</f>
        <v/>
      </c>
      <c r="H246">
        <f>IF('All Programs'!$T246="","",'All Programs'!$T246)</f>
        <v/>
      </c>
      <c r="I246">
        <f>IF('All Programs'!$G246="","",'All Programs'!$G246)</f>
        <v/>
      </c>
      <c r="J246">
        <f>IF('All Programs'!$H246="","",'All Programs'!$H246)</f>
        <v/>
      </c>
      <c r="K246">
        <f>IF('All Programs'!$F246="","",'All Programs'!$F246)</f>
        <v/>
      </c>
      <c r="L246">
        <f>IF('All Programs'!$AB246="","",'All Programs'!$AB246)</f>
        <v/>
      </c>
      <c r="M246">
        <f>IF('All Programs'!$Y246="","",'All Programs'!$Y246)</f>
        <v/>
      </c>
      <c r="N246">
        <f>IF('All Programs'!$AQ246="","",'All Programs'!$AQ246)</f>
        <v/>
      </c>
    </row>
    <row r="247">
      <c r="A247">
        <f>IF(AND(OR('Find My Programs'!$C$5="Any",AND('Find My Programs'!$C$5="Veteran",'All Programs'!$O247&lt;&gt;"No"),AND('Find My Programs'!$C$5="Active duty / transitioning",'All Programs'!$N247&lt;&gt;"No"),AND('Find My Programs'!$C$5="Spouse / family / caregiver",'All Programs'!$P247&lt;&gt;"No")),OR('Find My Programs'!$C$6&lt;&gt;"No",'All Programs'!$J247&lt;&gt;"Yes"),OR('Find My Programs'!$C$7&lt;&gt;"No",'All Programs'!$K247&lt;&gt;"Yes"),OR('Find My Programs'!$C$8&lt;&gt;"No",'All Programs'!$L247&lt;&gt;"Yes"),OR('All Programs'!$M247="Yes",'All Programs'!$M247="Check",AND('Find My Programs'!$C$6&lt;&gt;"No",'All Programs'!$J247&lt;&gt;"No"),AND('Find My Programs'!$C$7&lt;&gt;"No",'All Programs'!$K247&lt;&gt;"No"),AND('Find My Programs'!$C$8&lt;&gt;"No",'All Programs'!$L247&lt;&gt;"No"),'Find My Programs'!$C$16="Yes"),OR('Find My Programs'!$C$9&lt;&gt;"No",'All Programs'!$R247&lt;&gt;"Yes"),OR('Find My Programs'!$C$10="Any",'All Programs'!$T247="Any",'All Programs'!$T247="Check",ISNUMBER(SEARCH('Find My Programs'!$C$10,'All Programs'!$T247))),OR('Find My Programs'!$C$11&lt;&gt;"No",'All Programs'!$U247&lt;&gt;"Yes"),OR('Find My Programs'!$C$12="Any",ISNUMBER(SEARCH("; "&amp;'Find My Programs'!$C$12&amp;";","; "&amp;'All Programs'!$C247&amp;";"))),OR('Find My Programs'!$C$13="Any",'All Programs'!$W247='Find My Programs'!$C$13,'All Programs'!$W247="Hybrid",'All Programs'!$W247="Check"),OR('Find My Programs'!$C$14="Yes",'All Programs'!$S247&lt;&gt;"Yes"),OR('Find My Programs'!$C$15="Yes",'All Programs'!$G247&lt;&gt;"Closed")),1,0)</f>
        <v/>
      </c>
      <c r="B247">
        <f>IF(A247=1,IF('All Programs'!$B247="Support &amp; wellbeing",IF('All Programs'!$A247="Veterans Crisis Line",500000,0),1000000)+IF('All Programs'!$M247="Yes",200000,IF('All Programs'!$M247="No",0,100000))+N('All Programs'!$D247)*10000+IF('All Programs'!$Y247="Yes",0,500)+(500-ROW()),"")</f>
        <v/>
      </c>
      <c r="C247">
        <f>IF('All Programs'!$A247="","",'All Programs'!$A247)</f>
        <v/>
      </c>
      <c r="D247">
        <f>IF('All Programs'!$B247="","",'All Programs'!$B247)</f>
        <v/>
      </c>
      <c r="E247">
        <f>IF('All Programs'!$D247="","",'All Programs'!$D247)</f>
        <v/>
      </c>
      <c r="F247">
        <f>IF('All Programs'!$X247="","",'All Programs'!$X247)</f>
        <v/>
      </c>
      <c r="G247">
        <f>IF('All Programs'!$W247="","",'All Programs'!$W247)</f>
        <v/>
      </c>
      <c r="H247">
        <f>IF('All Programs'!$T247="","",'All Programs'!$T247)</f>
        <v/>
      </c>
      <c r="I247">
        <f>IF('All Programs'!$G247="","",'All Programs'!$G247)</f>
        <v/>
      </c>
      <c r="J247">
        <f>IF('All Programs'!$H247="","",'All Programs'!$H247)</f>
        <v/>
      </c>
      <c r="K247">
        <f>IF('All Programs'!$F247="","",'All Programs'!$F247)</f>
        <v/>
      </c>
      <c r="L247">
        <f>IF('All Programs'!$AB247="","",'All Programs'!$AB247)</f>
        <v/>
      </c>
      <c r="M247">
        <f>IF('All Programs'!$Y247="","",'All Programs'!$Y247)</f>
        <v/>
      </c>
      <c r="N247">
        <f>IF('All Programs'!$AQ247="","",'All Programs'!$AQ247)</f>
        <v/>
      </c>
    </row>
    <row r="248">
      <c r="A248">
        <f>IF(AND(OR('Find My Programs'!$C$5="Any",AND('Find My Programs'!$C$5="Veteran",'All Programs'!$O248&lt;&gt;"No"),AND('Find My Programs'!$C$5="Active duty / transitioning",'All Programs'!$N248&lt;&gt;"No"),AND('Find My Programs'!$C$5="Spouse / family / caregiver",'All Programs'!$P248&lt;&gt;"No")),OR('Find My Programs'!$C$6&lt;&gt;"No",'All Programs'!$J248&lt;&gt;"Yes"),OR('Find My Programs'!$C$7&lt;&gt;"No",'All Programs'!$K248&lt;&gt;"Yes"),OR('Find My Programs'!$C$8&lt;&gt;"No",'All Programs'!$L248&lt;&gt;"Yes"),OR('All Programs'!$M248="Yes",'All Programs'!$M248="Check",AND('Find My Programs'!$C$6&lt;&gt;"No",'All Programs'!$J248&lt;&gt;"No"),AND('Find My Programs'!$C$7&lt;&gt;"No",'All Programs'!$K248&lt;&gt;"No"),AND('Find My Programs'!$C$8&lt;&gt;"No",'All Programs'!$L248&lt;&gt;"No"),'Find My Programs'!$C$16="Yes"),OR('Find My Programs'!$C$9&lt;&gt;"No",'All Programs'!$R248&lt;&gt;"Yes"),OR('Find My Programs'!$C$10="Any",'All Programs'!$T248="Any",'All Programs'!$T248="Check",ISNUMBER(SEARCH('Find My Programs'!$C$10,'All Programs'!$T248))),OR('Find My Programs'!$C$11&lt;&gt;"No",'All Programs'!$U248&lt;&gt;"Yes"),OR('Find My Programs'!$C$12="Any",ISNUMBER(SEARCH("; "&amp;'Find My Programs'!$C$12&amp;";","; "&amp;'All Programs'!$C248&amp;";"))),OR('Find My Programs'!$C$13="Any",'All Programs'!$W248='Find My Programs'!$C$13,'All Programs'!$W248="Hybrid",'All Programs'!$W248="Check"),OR('Find My Programs'!$C$14="Yes",'All Programs'!$S248&lt;&gt;"Yes"),OR('Find My Programs'!$C$15="Yes",'All Programs'!$G248&lt;&gt;"Closed")),1,0)</f>
        <v/>
      </c>
      <c r="B248">
        <f>IF(A248=1,IF('All Programs'!$B248="Support &amp; wellbeing",IF('All Programs'!$A248="Veterans Crisis Line",500000,0),1000000)+IF('All Programs'!$M248="Yes",200000,IF('All Programs'!$M248="No",0,100000))+N('All Programs'!$D248)*10000+IF('All Programs'!$Y248="Yes",0,500)+(500-ROW()),"")</f>
        <v/>
      </c>
      <c r="C248">
        <f>IF('All Programs'!$A248="","",'All Programs'!$A248)</f>
        <v/>
      </c>
      <c r="D248">
        <f>IF('All Programs'!$B248="","",'All Programs'!$B248)</f>
        <v/>
      </c>
      <c r="E248">
        <f>IF('All Programs'!$D248="","",'All Programs'!$D248)</f>
        <v/>
      </c>
      <c r="F248">
        <f>IF('All Programs'!$X248="","",'All Programs'!$X248)</f>
        <v/>
      </c>
      <c r="G248">
        <f>IF('All Programs'!$W248="","",'All Programs'!$W248)</f>
        <v/>
      </c>
      <c r="H248">
        <f>IF('All Programs'!$T248="","",'All Programs'!$T248)</f>
        <v/>
      </c>
      <c r="I248">
        <f>IF('All Programs'!$G248="","",'All Programs'!$G248)</f>
        <v/>
      </c>
      <c r="J248">
        <f>IF('All Programs'!$H248="","",'All Programs'!$H248)</f>
        <v/>
      </c>
      <c r="K248">
        <f>IF('All Programs'!$F248="","",'All Programs'!$F248)</f>
        <v/>
      </c>
      <c r="L248">
        <f>IF('All Programs'!$AB248="","",'All Programs'!$AB248)</f>
        <v/>
      </c>
      <c r="M248">
        <f>IF('All Programs'!$Y248="","",'All Programs'!$Y248)</f>
        <v/>
      </c>
      <c r="N248">
        <f>IF('All Programs'!$AQ248="","",'All Programs'!$AQ248)</f>
        <v/>
      </c>
    </row>
    <row r="249">
      <c r="A249">
        <f>IF(AND(OR('Find My Programs'!$C$5="Any",AND('Find My Programs'!$C$5="Veteran",'All Programs'!$O249&lt;&gt;"No"),AND('Find My Programs'!$C$5="Active duty / transitioning",'All Programs'!$N249&lt;&gt;"No"),AND('Find My Programs'!$C$5="Spouse / family / caregiver",'All Programs'!$P249&lt;&gt;"No")),OR('Find My Programs'!$C$6&lt;&gt;"No",'All Programs'!$J249&lt;&gt;"Yes"),OR('Find My Programs'!$C$7&lt;&gt;"No",'All Programs'!$K249&lt;&gt;"Yes"),OR('Find My Programs'!$C$8&lt;&gt;"No",'All Programs'!$L249&lt;&gt;"Yes"),OR('All Programs'!$M249="Yes",'All Programs'!$M249="Check",AND('Find My Programs'!$C$6&lt;&gt;"No",'All Programs'!$J249&lt;&gt;"No"),AND('Find My Programs'!$C$7&lt;&gt;"No",'All Programs'!$K249&lt;&gt;"No"),AND('Find My Programs'!$C$8&lt;&gt;"No",'All Programs'!$L249&lt;&gt;"No"),'Find My Programs'!$C$16="Yes"),OR('Find My Programs'!$C$9&lt;&gt;"No",'All Programs'!$R249&lt;&gt;"Yes"),OR('Find My Programs'!$C$10="Any",'All Programs'!$T249="Any",'All Programs'!$T249="Check",ISNUMBER(SEARCH('Find My Programs'!$C$10,'All Programs'!$T249))),OR('Find My Programs'!$C$11&lt;&gt;"No",'All Programs'!$U249&lt;&gt;"Yes"),OR('Find My Programs'!$C$12="Any",ISNUMBER(SEARCH("; "&amp;'Find My Programs'!$C$12&amp;";","; "&amp;'All Programs'!$C249&amp;";"))),OR('Find My Programs'!$C$13="Any",'All Programs'!$W249='Find My Programs'!$C$13,'All Programs'!$W249="Hybrid",'All Programs'!$W249="Check"),OR('Find My Programs'!$C$14="Yes",'All Programs'!$S249&lt;&gt;"Yes"),OR('Find My Programs'!$C$15="Yes",'All Programs'!$G249&lt;&gt;"Closed")),1,0)</f>
        <v/>
      </c>
      <c r="B249">
        <f>IF(A249=1,IF('All Programs'!$B249="Support &amp; wellbeing",IF('All Programs'!$A249="Veterans Crisis Line",500000,0),1000000)+IF('All Programs'!$M249="Yes",200000,IF('All Programs'!$M249="No",0,100000))+N('All Programs'!$D249)*10000+IF('All Programs'!$Y249="Yes",0,500)+(500-ROW()),"")</f>
        <v/>
      </c>
      <c r="C249">
        <f>IF('All Programs'!$A249="","",'All Programs'!$A249)</f>
        <v/>
      </c>
      <c r="D249">
        <f>IF('All Programs'!$B249="","",'All Programs'!$B249)</f>
        <v/>
      </c>
      <c r="E249">
        <f>IF('All Programs'!$D249="","",'All Programs'!$D249)</f>
        <v/>
      </c>
      <c r="F249">
        <f>IF('All Programs'!$X249="","",'All Programs'!$X249)</f>
        <v/>
      </c>
      <c r="G249">
        <f>IF('All Programs'!$W249="","",'All Programs'!$W249)</f>
        <v/>
      </c>
      <c r="H249">
        <f>IF('All Programs'!$T249="","",'All Programs'!$T249)</f>
        <v/>
      </c>
      <c r="I249">
        <f>IF('All Programs'!$G249="","",'All Programs'!$G249)</f>
        <v/>
      </c>
      <c r="J249">
        <f>IF('All Programs'!$H249="","",'All Programs'!$H249)</f>
        <v/>
      </c>
      <c r="K249">
        <f>IF('All Programs'!$F249="","",'All Programs'!$F249)</f>
        <v/>
      </c>
      <c r="L249">
        <f>IF('All Programs'!$AB249="","",'All Programs'!$AB249)</f>
        <v/>
      </c>
      <c r="M249">
        <f>IF('All Programs'!$Y249="","",'All Programs'!$Y249)</f>
        <v/>
      </c>
      <c r="N249">
        <f>IF('All Programs'!$AQ249="","",'All Programs'!$AQ249)</f>
        <v/>
      </c>
    </row>
    <row r="250">
      <c r="A250">
        <f>IF(AND(OR('Find My Programs'!$C$5="Any",AND('Find My Programs'!$C$5="Veteran",'All Programs'!$O250&lt;&gt;"No"),AND('Find My Programs'!$C$5="Active duty / transitioning",'All Programs'!$N250&lt;&gt;"No"),AND('Find My Programs'!$C$5="Spouse / family / caregiver",'All Programs'!$P250&lt;&gt;"No")),OR('Find My Programs'!$C$6&lt;&gt;"No",'All Programs'!$J250&lt;&gt;"Yes"),OR('Find My Programs'!$C$7&lt;&gt;"No",'All Programs'!$K250&lt;&gt;"Yes"),OR('Find My Programs'!$C$8&lt;&gt;"No",'All Programs'!$L250&lt;&gt;"Yes"),OR('All Programs'!$M250="Yes",'All Programs'!$M250="Check",AND('Find My Programs'!$C$6&lt;&gt;"No",'All Programs'!$J250&lt;&gt;"No"),AND('Find My Programs'!$C$7&lt;&gt;"No",'All Programs'!$K250&lt;&gt;"No"),AND('Find My Programs'!$C$8&lt;&gt;"No",'All Programs'!$L250&lt;&gt;"No"),'Find My Programs'!$C$16="Yes"),OR('Find My Programs'!$C$9&lt;&gt;"No",'All Programs'!$R250&lt;&gt;"Yes"),OR('Find My Programs'!$C$10="Any",'All Programs'!$T250="Any",'All Programs'!$T250="Check",ISNUMBER(SEARCH('Find My Programs'!$C$10,'All Programs'!$T250))),OR('Find My Programs'!$C$11&lt;&gt;"No",'All Programs'!$U250&lt;&gt;"Yes"),OR('Find My Programs'!$C$12="Any",ISNUMBER(SEARCH("; "&amp;'Find My Programs'!$C$12&amp;";","; "&amp;'All Programs'!$C250&amp;";"))),OR('Find My Programs'!$C$13="Any",'All Programs'!$W250='Find My Programs'!$C$13,'All Programs'!$W250="Hybrid",'All Programs'!$W250="Check"),OR('Find My Programs'!$C$14="Yes",'All Programs'!$S250&lt;&gt;"Yes"),OR('Find My Programs'!$C$15="Yes",'All Programs'!$G250&lt;&gt;"Closed")),1,0)</f>
        <v/>
      </c>
      <c r="B250">
        <f>IF(A250=1,IF('All Programs'!$B250="Support &amp; wellbeing",IF('All Programs'!$A250="Veterans Crisis Line",500000,0),1000000)+IF('All Programs'!$M250="Yes",200000,IF('All Programs'!$M250="No",0,100000))+N('All Programs'!$D250)*10000+IF('All Programs'!$Y250="Yes",0,500)+(500-ROW()),"")</f>
        <v/>
      </c>
      <c r="C250">
        <f>IF('All Programs'!$A250="","",'All Programs'!$A250)</f>
        <v/>
      </c>
      <c r="D250">
        <f>IF('All Programs'!$B250="","",'All Programs'!$B250)</f>
        <v/>
      </c>
      <c r="E250">
        <f>IF('All Programs'!$D250="","",'All Programs'!$D250)</f>
        <v/>
      </c>
      <c r="F250">
        <f>IF('All Programs'!$X250="","",'All Programs'!$X250)</f>
        <v/>
      </c>
      <c r="G250">
        <f>IF('All Programs'!$W250="","",'All Programs'!$W250)</f>
        <v/>
      </c>
      <c r="H250">
        <f>IF('All Programs'!$T250="","",'All Programs'!$T250)</f>
        <v/>
      </c>
      <c r="I250">
        <f>IF('All Programs'!$G250="","",'All Programs'!$G250)</f>
        <v/>
      </c>
      <c r="J250">
        <f>IF('All Programs'!$H250="","",'All Programs'!$H250)</f>
        <v/>
      </c>
      <c r="K250">
        <f>IF('All Programs'!$F250="","",'All Programs'!$F250)</f>
        <v/>
      </c>
      <c r="L250">
        <f>IF('All Programs'!$AB250="","",'All Programs'!$AB250)</f>
        <v/>
      </c>
      <c r="M250">
        <f>IF('All Programs'!$Y250="","",'All Programs'!$Y250)</f>
        <v/>
      </c>
      <c r="N250">
        <f>IF('All Programs'!$AQ250="","",'All Programs'!$AQ250)</f>
        <v/>
      </c>
    </row>
    <row r="251">
      <c r="A251">
        <f>IF(AND(OR('Find My Programs'!$C$5="Any",AND('Find My Programs'!$C$5="Veteran",'All Programs'!$O251&lt;&gt;"No"),AND('Find My Programs'!$C$5="Active duty / transitioning",'All Programs'!$N251&lt;&gt;"No"),AND('Find My Programs'!$C$5="Spouse / family / caregiver",'All Programs'!$P251&lt;&gt;"No")),OR('Find My Programs'!$C$6&lt;&gt;"No",'All Programs'!$J251&lt;&gt;"Yes"),OR('Find My Programs'!$C$7&lt;&gt;"No",'All Programs'!$K251&lt;&gt;"Yes"),OR('Find My Programs'!$C$8&lt;&gt;"No",'All Programs'!$L251&lt;&gt;"Yes"),OR('All Programs'!$M251="Yes",'All Programs'!$M251="Check",AND('Find My Programs'!$C$6&lt;&gt;"No",'All Programs'!$J251&lt;&gt;"No"),AND('Find My Programs'!$C$7&lt;&gt;"No",'All Programs'!$K251&lt;&gt;"No"),AND('Find My Programs'!$C$8&lt;&gt;"No",'All Programs'!$L251&lt;&gt;"No"),'Find My Programs'!$C$16="Yes"),OR('Find My Programs'!$C$9&lt;&gt;"No",'All Programs'!$R251&lt;&gt;"Yes"),OR('Find My Programs'!$C$10="Any",'All Programs'!$T251="Any",'All Programs'!$T251="Check",ISNUMBER(SEARCH('Find My Programs'!$C$10,'All Programs'!$T251))),OR('Find My Programs'!$C$11&lt;&gt;"No",'All Programs'!$U251&lt;&gt;"Yes"),OR('Find My Programs'!$C$12="Any",ISNUMBER(SEARCH("; "&amp;'Find My Programs'!$C$12&amp;";","; "&amp;'All Programs'!$C251&amp;";"))),OR('Find My Programs'!$C$13="Any",'All Programs'!$W251='Find My Programs'!$C$13,'All Programs'!$W251="Hybrid",'All Programs'!$W251="Check"),OR('Find My Programs'!$C$14="Yes",'All Programs'!$S251&lt;&gt;"Yes"),OR('Find My Programs'!$C$15="Yes",'All Programs'!$G251&lt;&gt;"Closed")),1,0)</f>
        <v/>
      </c>
      <c r="B251">
        <f>IF(A251=1,IF('All Programs'!$B251="Support &amp; wellbeing",IF('All Programs'!$A251="Veterans Crisis Line",500000,0),1000000)+IF('All Programs'!$M251="Yes",200000,IF('All Programs'!$M251="No",0,100000))+N('All Programs'!$D251)*10000+IF('All Programs'!$Y251="Yes",0,500)+(500-ROW()),"")</f>
        <v/>
      </c>
      <c r="C251">
        <f>IF('All Programs'!$A251="","",'All Programs'!$A251)</f>
        <v/>
      </c>
      <c r="D251">
        <f>IF('All Programs'!$B251="","",'All Programs'!$B251)</f>
        <v/>
      </c>
      <c r="E251">
        <f>IF('All Programs'!$D251="","",'All Programs'!$D251)</f>
        <v/>
      </c>
      <c r="F251">
        <f>IF('All Programs'!$X251="","",'All Programs'!$X251)</f>
        <v/>
      </c>
      <c r="G251">
        <f>IF('All Programs'!$W251="","",'All Programs'!$W251)</f>
        <v/>
      </c>
      <c r="H251">
        <f>IF('All Programs'!$T251="","",'All Programs'!$T251)</f>
        <v/>
      </c>
      <c r="I251">
        <f>IF('All Programs'!$G251="","",'All Programs'!$G251)</f>
        <v/>
      </c>
      <c r="J251">
        <f>IF('All Programs'!$H251="","",'All Programs'!$H251)</f>
        <v/>
      </c>
      <c r="K251">
        <f>IF('All Programs'!$F251="","",'All Programs'!$F251)</f>
        <v/>
      </c>
      <c r="L251">
        <f>IF('All Programs'!$AB251="","",'All Programs'!$AB251)</f>
        <v/>
      </c>
      <c r="M251">
        <f>IF('All Programs'!$Y251="","",'All Programs'!$Y251)</f>
        <v/>
      </c>
      <c r="N251">
        <f>IF('All Programs'!$AQ251="","",'All Programs'!$AQ251)</f>
        <v/>
      </c>
    </row>
    <row r="252">
      <c r="A252">
        <f>IF(AND(OR('Find My Programs'!$C$5="Any",AND('Find My Programs'!$C$5="Veteran",'All Programs'!$O252&lt;&gt;"No"),AND('Find My Programs'!$C$5="Active duty / transitioning",'All Programs'!$N252&lt;&gt;"No"),AND('Find My Programs'!$C$5="Spouse / family / caregiver",'All Programs'!$P252&lt;&gt;"No")),OR('Find My Programs'!$C$6&lt;&gt;"No",'All Programs'!$J252&lt;&gt;"Yes"),OR('Find My Programs'!$C$7&lt;&gt;"No",'All Programs'!$K252&lt;&gt;"Yes"),OR('Find My Programs'!$C$8&lt;&gt;"No",'All Programs'!$L252&lt;&gt;"Yes"),OR('All Programs'!$M252="Yes",'All Programs'!$M252="Check",AND('Find My Programs'!$C$6&lt;&gt;"No",'All Programs'!$J252&lt;&gt;"No"),AND('Find My Programs'!$C$7&lt;&gt;"No",'All Programs'!$K252&lt;&gt;"No"),AND('Find My Programs'!$C$8&lt;&gt;"No",'All Programs'!$L252&lt;&gt;"No"),'Find My Programs'!$C$16="Yes"),OR('Find My Programs'!$C$9&lt;&gt;"No",'All Programs'!$R252&lt;&gt;"Yes"),OR('Find My Programs'!$C$10="Any",'All Programs'!$T252="Any",'All Programs'!$T252="Check",ISNUMBER(SEARCH('Find My Programs'!$C$10,'All Programs'!$T252))),OR('Find My Programs'!$C$11&lt;&gt;"No",'All Programs'!$U252&lt;&gt;"Yes"),OR('Find My Programs'!$C$12="Any",ISNUMBER(SEARCH("; "&amp;'Find My Programs'!$C$12&amp;";","; "&amp;'All Programs'!$C252&amp;";"))),OR('Find My Programs'!$C$13="Any",'All Programs'!$W252='Find My Programs'!$C$13,'All Programs'!$W252="Hybrid",'All Programs'!$W252="Check"),OR('Find My Programs'!$C$14="Yes",'All Programs'!$S252&lt;&gt;"Yes"),OR('Find My Programs'!$C$15="Yes",'All Programs'!$G252&lt;&gt;"Closed")),1,0)</f>
        <v/>
      </c>
      <c r="B252">
        <f>IF(A252=1,IF('All Programs'!$B252="Support &amp; wellbeing",IF('All Programs'!$A252="Veterans Crisis Line",500000,0),1000000)+IF('All Programs'!$M252="Yes",200000,IF('All Programs'!$M252="No",0,100000))+N('All Programs'!$D252)*10000+IF('All Programs'!$Y252="Yes",0,500)+(500-ROW()),"")</f>
        <v/>
      </c>
      <c r="C252">
        <f>IF('All Programs'!$A252="","",'All Programs'!$A252)</f>
        <v/>
      </c>
      <c r="D252">
        <f>IF('All Programs'!$B252="","",'All Programs'!$B252)</f>
        <v/>
      </c>
      <c r="E252">
        <f>IF('All Programs'!$D252="","",'All Programs'!$D252)</f>
        <v/>
      </c>
      <c r="F252">
        <f>IF('All Programs'!$X252="","",'All Programs'!$X252)</f>
        <v/>
      </c>
      <c r="G252">
        <f>IF('All Programs'!$W252="","",'All Programs'!$W252)</f>
        <v/>
      </c>
      <c r="H252">
        <f>IF('All Programs'!$T252="","",'All Programs'!$T252)</f>
        <v/>
      </c>
      <c r="I252">
        <f>IF('All Programs'!$G252="","",'All Programs'!$G252)</f>
        <v/>
      </c>
      <c r="J252">
        <f>IF('All Programs'!$H252="","",'All Programs'!$H252)</f>
        <v/>
      </c>
      <c r="K252">
        <f>IF('All Programs'!$F252="","",'All Programs'!$F252)</f>
        <v/>
      </c>
      <c r="L252">
        <f>IF('All Programs'!$AB252="","",'All Programs'!$AB252)</f>
        <v/>
      </c>
      <c r="M252">
        <f>IF('All Programs'!$Y252="","",'All Programs'!$Y252)</f>
        <v/>
      </c>
      <c r="N252">
        <f>IF('All Programs'!$AQ252="","",'All Programs'!$AQ252)</f>
        <v/>
      </c>
    </row>
    <row r="253">
      <c r="A253">
        <f>IF(AND(OR('Find My Programs'!$C$5="Any",AND('Find My Programs'!$C$5="Veteran",'All Programs'!$O253&lt;&gt;"No"),AND('Find My Programs'!$C$5="Active duty / transitioning",'All Programs'!$N253&lt;&gt;"No"),AND('Find My Programs'!$C$5="Spouse / family / caregiver",'All Programs'!$P253&lt;&gt;"No")),OR('Find My Programs'!$C$6&lt;&gt;"No",'All Programs'!$J253&lt;&gt;"Yes"),OR('Find My Programs'!$C$7&lt;&gt;"No",'All Programs'!$K253&lt;&gt;"Yes"),OR('Find My Programs'!$C$8&lt;&gt;"No",'All Programs'!$L253&lt;&gt;"Yes"),OR('All Programs'!$M253="Yes",'All Programs'!$M253="Check",AND('Find My Programs'!$C$6&lt;&gt;"No",'All Programs'!$J253&lt;&gt;"No"),AND('Find My Programs'!$C$7&lt;&gt;"No",'All Programs'!$K253&lt;&gt;"No"),AND('Find My Programs'!$C$8&lt;&gt;"No",'All Programs'!$L253&lt;&gt;"No"),'Find My Programs'!$C$16="Yes"),OR('Find My Programs'!$C$9&lt;&gt;"No",'All Programs'!$R253&lt;&gt;"Yes"),OR('Find My Programs'!$C$10="Any",'All Programs'!$T253="Any",'All Programs'!$T253="Check",ISNUMBER(SEARCH('Find My Programs'!$C$10,'All Programs'!$T253))),OR('Find My Programs'!$C$11&lt;&gt;"No",'All Programs'!$U253&lt;&gt;"Yes"),OR('Find My Programs'!$C$12="Any",ISNUMBER(SEARCH("; "&amp;'Find My Programs'!$C$12&amp;";","; "&amp;'All Programs'!$C253&amp;";"))),OR('Find My Programs'!$C$13="Any",'All Programs'!$W253='Find My Programs'!$C$13,'All Programs'!$W253="Hybrid",'All Programs'!$W253="Check"),OR('Find My Programs'!$C$14="Yes",'All Programs'!$S253&lt;&gt;"Yes"),OR('Find My Programs'!$C$15="Yes",'All Programs'!$G253&lt;&gt;"Closed")),1,0)</f>
        <v/>
      </c>
      <c r="B253">
        <f>IF(A253=1,IF('All Programs'!$B253="Support &amp; wellbeing",IF('All Programs'!$A253="Veterans Crisis Line",500000,0),1000000)+IF('All Programs'!$M253="Yes",200000,IF('All Programs'!$M253="No",0,100000))+N('All Programs'!$D253)*10000+IF('All Programs'!$Y253="Yes",0,500)+(500-ROW()),"")</f>
        <v/>
      </c>
      <c r="C253">
        <f>IF('All Programs'!$A253="","",'All Programs'!$A253)</f>
        <v/>
      </c>
      <c r="D253">
        <f>IF('All Programs'!$B253="","",'All Programs'!$B253)</f>
        <v/>
      </c>
      <c r="E253">
        <f>IF('All Programs'!$D253="","",'All Programs'!$D253)</f>
        <v/>
      </c>
      <c r="F253">
        <f>IF('All Programs'!$X253="","",'All Programs'!$X253)</f>
        <v/>
      </c>
      <c r="G253">
        <f>IF('All Programs'!$W253="","",'All Programs'!$W253)</f>
        <v/>
      </c>
      <c r="H253">
        <f>IF('All Programs'!$T253="","",'All Programs'!$T253)</f>
        <v/>
      </c>
      <c r="I253">
        <f>IF('All Programs'!$G253="","",'All Programs'!$G253)</f>
        <v/>
      </c>
      <c r="J253">
        <f>IF('All Programs'!$H253="","",'All Programs'!$H253)</f>
        <v/>
      </c>
      <c r="K253">
        <f>IF('All Programs'!$F253="","",'All Programs'!$F253)</f>
        <v/>
      </c>
      <c r="L253">
        <f>IF('All Programs'!$AB253="","",'All Programs'!$AB253)</f>
        <v/>
      </c>
      <c r="M253">
        <f>IF('All Programs'!$Y253="","",'All Programs'!$Y253)</f>
        <v/>
      </c>
      <c r="N253">
        <f>IF('All Programs'!$AQ253="","",'All Programs'!$AQ253)</f>
        <v/>
      </c>
    </row>
    <row r="254">
      <c r="A254">
        <f>IF(AND(OR('Find My Programs'!$C$5="Any",AND('Find My Programs'!$C$5="Veteran",'All Programs'!$O254&lt;&gt;"No"),AND('Find My Programs'!$C$5="Active duty / transitioning",'All Programs'!$N254&lt;&gt;"No"),AND('Find My Programs'!$C$5="Spouse / family / caregiver",'All Programs'!$P254&lt;&gt;"No")),OR('Find My Programs'!$C$6&lt;&gt;"No",'All Programs'!$J254&lt;&gt;"Yes"),OR('Find My Programs'!$C$7&lt;&gt;"No",'All Programs'!$K254&lt;&gt;"Yes"),OR('Find My Programs'!$C$8&lt;&gt;"No",'All Programs'!$L254&lt;&gt;"Yes"),OR('All Programs'!$M254="Yes",'All Programs'!$M254="Check",AND('Find My Programs'!$C$6&lt;&gt;"No",'All Programs'!$J254&lt;&gt;"No"),AND('Find My Programs'!$C$7&lt;&gt;"No",'All Programs'!$K254&lt;&gt;"No"),AND('Find My Programs'!$C$8&lt;&gt;"No",'All Programs'!$L254&lt;&gt;"No"),'Find My Programs'!$C$16="Yes"),OR('Find My Programs'!$C$9&lt;&gt;"No",'All Programs'!$R254&lt;&gt;"Yes"),OR('Find My Programs'!$C$10="Any",'All Programs'!$T254="Any",'All Programs'!$T254="Check",ISNUMBER(SEARCH('Find My Programs'!$C$10,'All Programs'!$T254))),OR('Find My Programs'!$C$11&lt;&gt;"No",'All Programs'!$U254&lt;&gt;"Yes"),OR('Find My Programs'!$C$12="Any",ISNUMBER(SEARCH("; "&amp;'Find My Programs'!$C$12&amp;";","; "&amp;'All Programs'!$C254&amp;";"))),OR('Find My Programs'!$C$13="Any",'All Programs'!$W254='Find My Programs'!$C$13,'All Programs'!$W254="Hybrid",'All Programs'!$W254="Check"),OR('Find My Programs'!$C$14="Yes",'All Programs'!$S254&lt;&gt;"Yes"),OR('Find My Programs'!$C$15="Yes",'All Programs'!$G254&lt;&gt;"Closed")),1,0)</f>
        <v/>
      </c>
      <c r="B254">
        <f>IF(A254=1,IF('All Programs'!$B254="Support &amp; wellbeing",IF('All Programs'!$A254="Veterans Crisis Line",500000,0),1000000)+IF('All Programs'!$M254="Yes",200000,IF('All Programs'!$M254="No",0,100000))+N('All Programs'!$D254)*10000+IF('All Programs'!$Y254="Yes",0,500)+(500-ROW()),"")</f>
        <v/>
      </c>
      <c r="C254">
        <f>IF('All Programs'!$A254="","",'All Programs'!$A254)</f>
        <v/>
      </c>
      <c r="D254">
        <f>IF('All Programs'!$B254="","",'All Programs'!$B254)</f>
        <v/>
      </c>
      <c r="E254">
        <f>IF('All Programs'!$D254="","",'All Programs'!$D254)</f>
        <v/>
      </c>
      <c r="F254">
        <f>IF('All Programs'!$X254="","",'All Programs'!$X254)</f>
        <v/>
      </c>
      <c r="G254">
        <f>IF('All Programs'!$W254="","",'All Programs'!$W254)</f>
        <v/>
      </c>
      <c r="H254">
        <f>IF('All Programs'!$T254="","",'All Programs'!$T254)</f>
        <v/>
      </c>
      <c r="I254">
        <f>IF('All Programs'!$G254="","",'All Programs'!$G254)</f>
        <v/>
      </c>
      <c r="J254">
        <f>IF('All Programs'!$H254="","",'All Programs'!$H254)</f>
        <v/>
      </c>
      <c r="K254">
        <f>IF('All Programs'!$F254="","",'All Programs'!$F254)</f>
        <v/>
      </c>
      <c r="L254">
        <f>IF('All Programs'!$AB254="","",'All Programs'!$AB254)</f>
        <v/>
      </c>
      <c r="M254">
        <f>IF('All Programs'!$Y254="","",'All Programs'!$Y254)</f>
        <v/>
      </c>
      <c r="N254">
        <f>IF('All Programs'!$AQ254="","",'All Programs'!$AQ254)</f>
        <v/>
      </c>
    </row>
    <row r="255">
      <c r="A255">
        <f>IF(AND(OR('Find My Programs'!$C$5="Any",AND('Find My Programs'!$C$5="Veteran",'All Programs'!$O255&lt;&gt;"No"),AND('Find My Programs'!$C$5="Active duty / transitioning",'All Programs'!$N255&lt;&gt;"No"),AND('Find My Programs'!$C$5="Spouse / family / caregiver",'All Programs'!$P255&lt;&gt;"No")),OR('Find My Programs'!$C$6&lt;&gt;"No",'All Programs'!$J255&lt;&gt;"Yes"),OR('Find My Programs'!$C$7&lt;&gt;"No",'All Programs'!$K255&lt;&gt;"Yes"),OR('Find My Programs'!$C$8&lt;&gt;"No",'All Programs'!$L255&lt;&gt;"Yes"),OR('All Programs'!$M255="Yes",'All Programs'!$M255="Check",AND('Find My Programs'!$C$6&lt;&gt;"No",'All Programs'!$J255&lt;&gt;"No"),AND('Find My Programs'!$C$7&lt;&gt;"No",'All Programs'!$K255&lt;&gt;"No"),AND('Find My Programs'!$C$8&lt;&gt;"No",'All Programs'!$L255&lt;&gt;"No"),'Find My Programs'!$C$16="Yes"),OR('Find My Programs'!$C$9&lt;&gt;"No",'All Programs'!$R255&lt;&gt;"Yes"),OR('Find My Programs'!$C$10="Any",'All Programs'!$T255="Any",'All Programs'!$T255="Check",ISNUMBER(SEARCH('Find My Programs'!$C$10,'All Programs'!$T255))),OR('Find My Programs'!$C$11&lt;&gt;"No",'All Programs'!$U255&lt;&gt;"Yes"),OR('Find My Programs'!$C$12="Any",ISNUMBER(SEARCH("; "&amp;'Find My Programs'!$C$12&amp;";","; "&amp;'All Programs'!$C255&amp;";"))),OR('Find My Programs'!$C$13="Any",'All Programs'!$W255='Find My Programs'!$C$13,'All Programs'!$W255="Hybrid",'All Programs'!$W255="Check"),OR('Find My Programs'!$C$14="Yes",'All Programs'!$S255&lt;&gt;"Yes"),OR('Find My Programs'!$C$15="Yes",'All Programs'!$G255&lt;&gt;"Closed")),1,0)</f>
        <v/>
      </c>
      <c r="B255">
        <f>IF(A255=1,IF('All Programs'!$B255="Support &amp; wellbeing",IF('All Programs'!$A255="Veterans Crisis Line",500000,0),1000000)+IF('All Programs'!$M255="Yes",200000,IF('All Programs'!$M255="No",0,100000))+N('All Programs'!$D255)*10000+IF('All Programs'!$Y255="Yes",0,500)+(500-ROW()),"")</f>
        <v/>
      </c>
      <c r="C255">
        <f>IF('All Programs'!$A255="","",'All Programs'!$A255)</f>
        <v/>
      </c>
      <c r="D255">
        <f>IF('All Programs'!$B255="","",'All Programs'!$B255)</f>
        <v/>
      </c>
      <c r="E255">
        <f>IF('All Programs'!$D255="","",'All Programs'!$D255)</f>
        <v/>
      </c>
      <c r="F255">
        <f>IF('All Programs'!$X255="","",'All Programs'!$X255)</f>
        <v/>
      </c>
      <c r="G255">
        <f>IF('All Programs'!$W255="","",'All Programs'!$W255)</f>
        <v/>
      </c>
      <c r="H255">
        <f>IF('All Programs'!$T255="","",'All Programs'!$T255)</f>
        <v/>
      </c>
      <c r="I255">
        <f>IF('All Programs'!$G255="","",'All Programs'!$G255)</f>
        <v/>
      </c>
      <c r="J255">
        <f>IF('All Programs'!$H255="","",'All Programs'!$H255)</f>
        <v/>
      </c>
      <c r="K255">
        <f>IF('All Programs'!$F255="","",'All Programs'!$F255)</f>
        <v/>
      </c>
      <c r="L255">
        <f>IF('All Programs'!$AB255="","",'All Programs'!$AB255)</f>
        <v/>
      </c>
      <c r="M255">
        <f>IF('All Programs'!$Y255="","",'All Programs'!$Y255)</f>
        <v/>
      </c>
      <c r="N255">
        <f>IF('All Programs'!$AQ255="","",'All Programs'!$AQ255)</f>
        <v/>
      </c>
    </row>
    <row r="256">
      <c r="A256">
        <f>IF(AND(OR('Find My Programs'!$C$5="Any",AND('Find My Programs'!$C$5="Veteran",'All Programs'!$O256&lt;&gt;"No"),AND('Find My Programs'!$C$5="Active duty / transitioning",'All Programs'!$N256&lt;&gt;"No"),AND('Find My Programs'!$C$5="Spouse / family / caregiver",'All Programs'!$P256&lt;&gt;"No")),OR('Find My Programs'!$C$6&lt;&gt;"No",'All Programs'!$J256&lt;&gt;"Yes"),OR('Find My Programs'!$C$7&lt;&gt;"No",'All Programs'!$K256&lt;&gt;"Yes"),OR('Find My Programs'!$C$8&lt;&gt;"No",'All Programs'!$L256&lt;&gt;"Yes"),OR('All Programs'!$M256="Yes",'All Programs'!$M256="Check",AND('Find My Programs'!$C$6&lt;&gt;"No",'All Programs'!$J256&lt;&gt;"No"),AND('Find My Programs'!$C$7&lt;&gt;"No",'All Programs'!$K256&lt;&gt;"No"),AND('Find My Programs'!$C$8&lt;&gt;"No",'All Programs'!$L256&lt;&gt;"No"),'Find My Programs'!$C$16="Yes"),OR('Find My Programs'!$C$9&lt;&gt;"No",'All Programs'!$R256&lt;&gt;"Yes"),OR('Find My Programs'!$C$10="Any",'All Programs'!$T256="Any",'All Programs'!$T256="Check",ISNUMBER(SEARCH('Find My Programs'!$C$10,'All Programs'!$T256))),OR('Find My Programs'!$C$11&lt;&gt;"No",'All Programs'!$U256&lt;&gt;"Yes"),OR('Find My Programs'!$C$12="Any",ISNUMBER(SEARCH("; "&amp;'Find My Programs'!$C$12&amp;";","; "&amp;'All Programs'!$C256&amp;";"))),OR('Find My Programs'!$C$13="Any",'All Programs'!$W256='Find My Programs'!$C$13,'All Programs'!$W256="Hybrid",'All Programs'!$W256="Check"),OR('Find My Programs'!$C$14="Yes",'All Programs'!$S256&lt;&gt;"Yes"),OR('Find My Programs'!$C$15="Yes",'All Programs'!$G256&lt;&gt;"Closed")),1,0)</f>
        <v/>
      </c>
      <c r="B256">
        <f>IF(A256=1,IF('All Programs'!$B256="Support &amp; wellbeing",IF('All Programs'!$A256="Veterans Crisis Line",500000,0),1000000)+IF('All Programs'!$M256="Yes",200000,IF('All Programs'!$M256="No",0,100000))+N('All Programs'!$D256)*10000+IF('All Programs'!$Y256="Yes",0,500)+(500-ROW()),"")</f>
        <v/>
      </c>
      <c r="C256">
        <f>IF('All Programs'!$A256="","",'All Programs'!$A256)</f>
        <v/>
      </c>
      <c r="D256">
        <f>IF('All Programs'!$B256="","",'All Programs'!$B256)</f>
        <v/>
      </c>
      <c r="E256">
        <f>IF('All Programs'!$D256="","",'All Programs'!$D256)</f>
        <v/>
      </c>
      <c r="F256">
        <f>IF('All Programs'!$X256="","",'All Programs'!$X256)</f>
        <v/>
      </c>
      <c r="G256">
        <f>IF('All Programs'!$W256="","",'All Programs'!$W256)</f>
        <v/>
      </c>
      <c r="H256">
        <f>IF('All Programs'!$T256="","",'All Programs'!$T256)</f>
        <v/>
      </c>
      <c r="I256">
        <f>IF('All Programs'!$G256="","",'All Programs'!$G256)</f>
        <v/>
      </c>
      <c r="J256">
        <f>IF('All Programs'!$H256="","",'All Programs'!$H256)</f>
        <v/>
      </c>
      <c r="K256">
        <f>IF('All Programs'!$F256="","",'All Programs'!$F256)</f>
        <v/>
      </c>
      <c r="L256">
        <f>IF('All Programs'!$AB256="","",'All Programs'!$AB256)</f>
        <v/>
      </c>
      <c r="M256">
        <f>IF('All Programs'!$Y256="","",'All Programs'!$Y256)</f>
        <v/>
      </c>
      <c r="N256">
        <f>IF('All Programs'!$AQ256="","",'All Programs'!$AQ256)</f>
        <v/>
      </c>
    </row>
    <row r="257">
      <c r="A257">
        <f>IF(AND(OR('Find My Programs'!$C$5="Any",AND('Find My Programs'!$C$5="Veteran",'All Programs'!$O257&lt;&gt;"No"),AND('Find My Programs'!$C$5="Active duty / transitioning",'All Programs'!$N257&lt;&gt;"No"),AND('Find My Programs'!$C$5="Spouse / family / caregiver",'All Programs'!$P257&lt;&gt;"No")),OR('Find My Programs'!$C$6&lt;&gt;"No",'All Programs'!$J257&lt;&gt;"Yes"),OR('Find My Programs'!$C$7&lt;&gt;"No",'All Programs'!$K257&lt;&gt;"Yes"),OR('Find My Programs'!$C$8&lt;&gt;"No",'All Programs'!$L257&lt;&gt;"Yes"),OR('All Programs'!$M257="Yes",'All Programs'!$M257="Check",AND('Find My Programs'!$C$6&lt;&gt;"No",'All Programs'!$J257&lt;&gt;"No"),AND('Find My Programs'!$C$7&lt;&gt;"No",'All Programs'!$K257&lt;&gt;"No"),AND('Find My Programs'!$C$8&lt;&gt;"No",'All Programs'!$L257&lt;&gt;"No"),'Find My Programs'!$C$16="Yes"),OR('Find My Programs'!$C$9&lt;&gt;"No",'All Programs'!$R257&lt;&gt;"Yes"),OR('Find My Programs'!$C$10="Any",'All Programs'!$T257="Any",'All Programs'!$T257="Check",ISNUMBER(SEARCH('Find My Programs'!$C$10,'All Programs'!$T257))),OR('Find My Programs'!$C$11&lt;&gt;"No",'All Programs'!$U257&lt;&gt;"Yes"),OR('Find My Programs'!$C$12="Any",ISNUMBER(SEARCH("; "&amp;'Find My Programs'!$C$12&amp;";","; "&amp;'All Programs'!$C257&amp;";"))),OR('Find My Programs'!$C$13="Any",'All Programs'!$W257='Find My Programs'!$C$13,'All Programs'!$W257="Hybrid",'All Programs'!$W257="Check"),OR('Find My Programs'!$C$14="Yes",'All Programs'!$S257&lt;&gt;"Yes"),OR('Find My Programs'!$C$15="Yes",'All Programs'!$G257&lt;&gt;"Closed")),1,0)</f>
        <v/>
      </c>
      <c r="B257">
        <f>IF(A257=1,IF('All Programs'!$B257="Support &amp; wellbeing",IF('All Programs'!$A257="Veterans Crisis Line",500000,0),1000000)+IF('All Programs'!$M257="Yes",200000,IF('All Programs'!$M257="No",0,100000))+N('All Programs'!$D257)*10000+IF('All Programs'!$Y257="Yes",0,500)+(500-ROW()),"")</f>
        <v/>
      </c>
      <c r="C257">
        <f>IF('All Programs'!$A257="","",'All Programs'!$A257)</f>
        <v/>
      </c>
      <c r="D257">
        <f>IF('All Programs'!$B257="","",'All Programs'!$B257)</f>
        <v/>
      </c>
      <c r="E257">
        <f>IF('All Programs'!$D257="","",'All Programs'!$D257)</f>
        <v/>
      </c>
      <c r="F257">
        <f>IF('All Programs'!$X257="","",'All Programs'!$X257)</f>
        <v/>
      </c>
      <c r="G257">
        <f>IF('All Programs'!$W257="","",'All Programs'!$W257)</f>
        <v/>
      </c>
      <c r="H257">
        <f>IF('All Programs'!$T257="","",'All Programs'!$T257)</f>
        <v/>
      </c>
      <c r="I257">
        <f>IF('All Programs'!$G257="","",'All Programs'!$G257)</f>
        <v/>
      </c>
      <c r="J257">
        <f>IF('All Programs'!$H257="","",'All Programs'!$H257)</f>
        <v/>
      </c>
      <c r="K257">
        <f>IF('All Programs'!$F257="","",'All Programs'!$F257)</f>
        <v/>
      </c>
      <c r="L257">
        <f>IF('All Programs'!$AB257="","",'All Programs'!$AB257)</f>
        <v/>
      </c>
      <c r="M257">
        <f>IF('All Programs'!$Y257="","",'All Programs'!$Y257)</f>
        <v/>
      </c>
      <c r="N257">
        <f>IF('All Programs'!$AQ257="","",'All Programs'!$AQ257)</f>
        <v/>
      </c>
    </row>
    <row r="258">
      <c r="A258">
        <f>IF(AND(OR('Find My Programs'!$C$5="Any",AND('Find My Programs'!$C$5="Veteran",'All Programs'!$O258&lt;&gt;"No"),AND('Find My Programs'!$C$5="Active duty / transitioning",'All Programs'!$N258&lt;&gt;"No"),AND('Find My Programs'!$C$5="Spouse / family / caregiver",'All Programs'!$P258&lt;&gt;"No")),OR('Find My Programs'!$C$6&lt;&gt;"No",'All Programs'!$J258&lt;&gt;"Yes"),OR('Find My Programs'!$C$7&lt;&gt;"No",'All Programs'!$K258&lt;&gt;"Yes"),OR('Find My Programs'!$C$8&lt;&gt;"No",'All Programs'!$L258&lt;&gt;"Yes"),OR('All Programs'!$M258="Yes",'All Programs'!$M258="Check",AND('Find My Programs'!$C$6&lt;&gt;"No",'All Programs'!$J258&lt;&gt;"No"),AND('Find My Programs'!$C$7&lt;&gt;"No",'All Programs'!$K258&lt;&gt;"No"),AND('Find My Programs'!$C$8&lt;&gt;"No",'All Programs'!$L258&lt;&gt;"No"),'Find My Programs'!$C$16="Yes"),OR('Find My Programs'!$C$9&lt;&gt;"No",'All Programs'!$R258&lt;&gt;"Yes"),OR('Find My Programs'!$C$10="Any",'All Programs'!$T258="Any",'All Programs'!$T258="Check",ISNUMBER(SEARCH('Find My Programs'!$C$10,'All Programs'!$T258))),OR('Find My Programs'!$C$11&lt;&gt;"No",'All Programs'!$U258&lt;&gt;"Yes"),OR('Find My Programs'!$C$12="Any",ISNUMBER(SEARCH("; "&amp;'Find My Programs'!$C$12&amp;";","; "&amp;'All Programs'!$C258&amp;";"))),OR('Find My Programs'!$C$13="Any",'All Programs'!$W258='Find My Programs'!$C$13,'All Programs'!$W258="Hybrid",'All Programs'!$W258="Check"),OR('Find My Programs'!$C$14="Yes",'All Programs'!$S258&lt;&gt;"Yes"),OR('Find My Programs'!$C$15="Yes",'All Programs'!$G258&lt;&gt;"Closed")),1,0)</f>
        <v/>
      </c>
      <c r="B258">
        <f>IF(A258=1,IF('All Programs'!$B258="Support &amp; wellbeing",IF('All Programs'!$A258="Veterans Crisis Line",500000,0),1000000)+IF('All Programs'!$M258="Yes",200000,IF('All Programs'!$M258="No",0,100000))+N('All Programs'!$D258)*10000+IF('All Programs'!$Y258="Yes",0,500)+(500-ROW()),"")</f>
        <v/>
      </c>
      <c r="C258">
        <f>IF('All Programs'!$A258="","",'All Programs'!$A258)</f>
        <v/>
      </c>
      <c r="D258">
        <f>IF('All Programs'!$B258="","",'All Programs'!$B258)</f>
        <v/>
      </c>
      <c r="E258">
        <f>IF('All Programs'!$D258="","",'All Programs'!$D258)</f>
        <v/>
      </c>
      <c r="F258">
        <f>IF('All Programs'!$X258="","",'All Programs'!$X258)</f>
        <v/>
      </c>
      <c r="G258">
        <f>IF('All Programs'!$W258="","",'All Programs'!$W258)</f>
        <v/>
      </c>
      <c r="H258">
        <f>IF('All Programs'!$T258="","",'All Programs'!$T258)</f>
        <v/>
      </c>
      <c r="I258">
        <f>IF('All Programs'!$G258="","",'All Programs'!$G258)</f>
        <v/>
      </c>
      <c r="J258">
        <f>IF('All Programs'!$H258="","",'All Programs'!$H258)</f>
        <v/>
      </c>
      <c r="K258">
        <f>IF('All Programs'!$F258="","",'All Programs'!$F258)</f>
        <v/>
      </c>
      <c r="L258">
        <f>IF('All Programs'!$AB258="","",'All Programs'!$AB258)</f>
        <v/>
      </c>
      <c r="M258">
        <f>IF('All Programs'!$Y258="","",'All Programs'!$Y258)</f>
        <v/>
      </c>
      <c r="N258">
        <f>IF('All Programs'!$AQ258="","",'All Programs'!$AQ258)</f>
        <v/>
      </c>
    </row>
    <row r="259">
      <c r="A259">
        <f>IF(AND(OR('Find My Programs'!$C$5="Any",AND('Find My Programs'!$C$5="Veteran",'All Programs'!$O259&lt;&gt;"No"),AND('Find My Programs'!$C$5="Active duty / transitioning",'All Programs'!$N259&lt;&gt;"No"),AND('Find My Programs'!$C$5="Spouse / family / caregiver",'All Programs'!$P259&lt;&gt;"No")),OR('Find My Programs'!$C$6&lt;&gt;"No",'All Programs'!$J259&lt;&gt;"Yes"),OR('Find My Programs'!$C$7&lt;&gt;"No",'All Programs'!$K259&lt;&gt;"Yes"),OR('Find My Programs'!$C$8&lt;&gt;"No",'All Programs'!$L259&lt;&gt;"Yes"),OR('All Programs'!$M259="Yes",'All Programs'!$M259="Check",AND('Find My Programs'!$C$6&lt;&gt;"No",'All Programs'!$J259&lt;&gt;"No"),AND('Find My Programs'!$C$7&lt;&gt;"No",'All Programs'!$K259&lt;&gt;"No"),AND('Find My Programs'!$C$8&lt;&gt;"No",'All Programs'!$L259&lt;&gt;"No"),'Find My Programs'!$C$16="Yes"),OR('Find My Programs'!$C$9&lt;&gt;"No",'All Programs'!$R259&lt;&gt;"Yes"),OR('Find My Programs'!$C$10="Any",'All Programs'!$T259="Any",'All Programs'!$T259="Check",ISNUMBER(SEARCH('Find My Programs'!$C$10,'All Programs'!$T259))),OR('Find My Programs'!$C$11&lt;&gt;"No",'All Programs'!$U259&lt;&gt;"Yes"),OR('Find My Programs'!$C$12="Any",ISNUMBER(SEARCH("; "&amp;'Find My Programs'!$C$12&amp;";","; "&amp;'All Programs'!$C259&amp;";"))),OR('Find My Programs'!$C$13="Any",'All Programs'!$W259='Find My Programs'!$C$13,'All Programs'!$W259="Hybrid",'All Programs'!$W259="Check"),OR('Find My Programs'!$C$14="Yes",'All Programs'!$S259&lt;&gt;"Yes"),OR('Find My Programs'!$C$15="Yes",'All Programs'!$G259&lt;&gt;"Closed")),1,0)</f>
        <v/>
      </c>
      <c r="B259">
        <f>IF(A259=1,IF('All Programs'!$B259="Support &amp; wellbeing",IF('All Programs'!$A259="Veterans Crisis Line",500000,0),1000000)+IF('All Programs'!$M259="Yes",200000,IF('All Programs'!$M259="No",0,100000))+N('All Programs'!$D259)*10000+IF('All Programs'!$Y259="Yes",0,500)+(500-ROW()),"")</f>
        <v/>
      </c>
      <c r="C259">
        <f>IF('All Programs'!$A259="","",'All Programs'!$A259)</f>
        <v/>
      </c>
      <c r="D259">
        <f>IF('All Programs'!$B259="","",'All Programs'!$B259)</f>
        <v/>
      </c>
      <c r="E259">
        <f>IF('All Programs'!$D259="","",'All Programs'!$D259)</f>
        <v/>
      </c>
      <c r="F259">
        <f>IF('All Programs'!$X259="","",'All Programs'!$X259)</f>
        <v/>
      </c>
      <c r="G259">
        <f>IF('All Programs'!$W259="","",'All Programs'!$W259)</f>
        <v/>
      </c>
      <c r="H259">
        <f>IF('All Programs'!$T259="","",'All Programs'!$T259)</f>
        <v/>
      </c>
      <c r="I259">
        <f>IF('All Programs'!$G259="","",'All Programs'!$G259)</f>
        <v/>
      </c>
      <c r="J259">
        <f>IF('All Programs'!$H259="","",'All Programs'!$H259)</f>
        <v/>
      </c>
      <c r="K259">
        <f>IF('All Programs'!$F259="","",'All Programs'!$F259)</f>
        <v/>
      </c>
      <c r="L259">
        <f>IF('All Programs'!$AB259="","",'All Programs'!$AB259)</f>
        <v/>
      </c>
      <c r="M259">
        <f>IF('All Programs'!$Y259="","",'All Programs'!$Y259)</f>
        <v/>
      </c>
      <c r="N259">
        <f>IF('All Programs'!$AQ259="","",'All Programs'!$AQ259)</f>
        <v/>
      </c>
    </row>
    <row r="260">
      <c r="A260">
        <f>IF(AND(OR('Find My Programs'!$C$5="Any",AND('Find My Programs'!$C$5="Veteran",'All Programs'!$O260&lt;&gt;"No"),AND('Find My Programs'!$C$5="Active duty / transitioning",'All Programs'!$N260&lt;&gt;"No"),AND('Find My Programs'!$C$5="Spouse / family / caregiver",'All Programs'!$P260&lt;&gt;"No")),OR('Find My Programs'!$C$6&lt;&gt;"No",'All Programs'!$J260&lt;&gt;"Yes"),OR('Find My Programs'!$C$7&lt;&gt;"No",'All Programs'!$K260&lt;&gt;"Yes"),OR('Find My Programs'!$C$8&lt;&gt;"No",'All Programs'!$L260&lt;&gt;"Yes"),OR('All Programs'!$M260="Yes",'All Programs'!$M260="Check",AND('Find My Programs'!$C$6&lt;&gt;"No",'All Programs'!$J260&lt;&gt;"No"),AND('Find My Programs'!$C$7&lt;&gt;"No",'All Programs'!$K260&lt;&gt;"No"),AND('Find My Programs'!$C$8&lt;&gt;"No",'All Programs'!$L260&lt;&gt;"No"),'Find My Programs'!$C$16="Yes"),OR('Find My Programs'!$C$9&lt;&gt;"No",'All Programs'!$R260&lt;&gt;"Yes"),OR('Find My Programs'!$C$10="Any",'All Programs'!$T260="Any",'All Programs'!$T260="Check",ISNUMBER(SEARCH('Find My Programs'!$C$10,'All Programs'!$T260))),OR('Find My Programs'!$C$11&lt;&gt;"No",'All Programs'!$U260&lt;&gt;"Yes"),OR('Find My Programs'!$C$12="Any",ISNUMBER(SEARCH("; "&amp;'Find My Programs'!$C$12&amp;";","; "&amp;'All Programs'!$C260&amp;";"))),OR('Find My Programs'!$C$13="Any",'All Programs'!$W260='Find My Programs'!$C$13,'All Programs'!$W260="Hybrid",'All Programs'!$W260="Check"),OR('Find My Programs'!$C$14="Yes",'All Programs'!$S260&lt;&gt;"Yes"),OR('Find My Programs'!$C$15="Yes",'All Programs'!$G260&lt;&gt;"Closed")),1,0)</f>
        <v/>
      </c>
      <c r="B260">
        <f>IF(A260=1,IF('All Programs'!$B260="Support &amp; wellbeing",IF('All Programs'!$A260="Veterans Crisis Line",500000,0),1000000)+IF('All Programs'!$M260="Yes",200000,IF('All Programs'!$M260="No",0,100000))+N('All Programs'!$D260)*10000+IF('All Programs'!$Y260="Yes",0,500)+(500-ROW()),"")</f>
        <v/>
      </c>
      <c r="C260">
        <f>IF('All Programs'!$A260="","",'All Programs'!$A260)</f>
        <v/>
      </c>
      <c r="D260">
        <f>IF('All Programs'!$B260="","",'All Programs'!$B260)</f>
        <v/>
      </c>
      <c r="E260">
        <f>IF('All Programs'!$D260="","",'All Programs'!$D260)</f>
        <v/>
      </c>
      <c r="F260">
        <f>IF('All Programs'!$X260="","",'All Programs'!$X260)</f>
        <v/>
      </c>
      <c r="G260">
        <f>IF('All Programs'!$W260="","",'All Programs'!$W260)</f>
        <v/>
      </c>
      <c r="H260">
        <f>IF('All Programs'!$T260="","",'All Programs'!$T260)</f>
        <v/>
      </c>
      <c r="I260">
        <f>IF('All Programs'!$G260="","",'All Programs'!$G260)</f>
        <v/>
      </c>
      <c r="J260">
        <f>IF('All Programs'!$H260="","",'All Programs'!$H260)</f>
        <v/>
      </c>
      <c r="K260">
        <f>IF('All Programs'!$F260="","",'All Programs'!$F260)</f>
        <v/>
      </c>
      <c r="L260">
        <f>IF('All Programs'!$AB260="","",'All Programs'!$AB260)</f>
        <v/>
      </c>
      <c r="M260">
        <f>IF('All Programs'!$Y260="","",'All Programs'!$Y260)</f>
        <v/>
      </c>
      <c r="N260">
        <f>IF('All Programs'!$AQ260="","",'All Programs'!$AQ260)</f>
        <v/>
      </c>
    </row>
    <row r="261">
      <c r="A261">
        <f>IF(AND(OR('Find My Programs'!$C$5="Any",AND('Find My Programs'!$C$5="Veteran",'All Programs'!$O261&lt;&gt;"No"),AND('Find My Programs'!$C$5="Active duty / transitioning",'All Programs'!$N261&lt;&gt;"No"),AND('Find My Programs'!$C$5="Spouse / family / caregiver",'All Programs'!$P261&lt;&gt;"No")),OR('Find My Programs'!$C$6&lt;&gt;"No",'All Programs'!$J261&lt;&gt;"Yes"),OR('Find My Programs'!$C$7&lt;&gt;"No",'All Programs'!$K261&lt;&gt;"Yes"),OR('Find My Programs'!$C$8&lt;&gt;"No",'All Programs'!$L261&lt;&gt;"Yes"),OR('All Programs'!$M261="Yes",'All Programs'!$M261="Check",AND('Find My Programs'!$C$6&lt;&gt;"No",'All Programs'!$J261&lt;&gt;"No"),AND('Find My Programs'!$C$7&lt;&gt;"No",'All Programs'!$K261&lt;&gt;"No"),AND('Find My Programs'!$C$8&lt;&gt;"No",'All Programs'!$L261&lt;&gt;"No"),'Find My Programs'!$C$16="Yes"),OR('Find My Programs'!$C$9&lt;&gt;"No",'All Programs'!$R261&lt;&gt;"Yes"),OR('Find My Programs'!$C$10="Any",'All Programs'!$T261="Any",'All Programs'!$T261="Check",ISNUMBER(SEARCH('Find My Programs'!$C$10,'All Programs'!$T261))),OR('Find My Programs'!$C$11&lt;&gt;"No",'All Programs'!$U261&lt;&gt;"Yes"),OR('Find My Programs'!$C$12="Any",ISNUMBER(SEARCH("; "&amp;'Find My Programs'!$C$12&amp;";","; "&amp;'All Programs'!$C261&amp;";"))),OR('Find My Programs'!$C$13="Any",'All Programs'!$W261='Find My Programs'!$C$13,'All Programs'!$W261="Hybrid",'All Programs'!$W261="Check"),OR('Find My Programs'!$C$14="Yes",'All Programs'!$S261&lt;&gt;"Yes"),OR('Find My Programs'!$C$15="Yes",'All Programs'!$G261&lt;&gt;"Closed")),1,0)</f>
        <v/>
      </c>
      <c r="B261">
        <f>IF(A261=1,IF('All Programs'!$B261="Support &amp; wellbeing",IF('All Programs'!$A261="Veterans Crisis Line",500000,0),1000000)+IF('All Programs'!$M261="Yes",200000,IF('All Programs'!$M261="No",0,100000))+N('All Programs'!$D261)*10000+IF('All Programs'!$Y261="Yes",0,500)+(500-ROW()),"")</f>
        <v/>
      </c>
      <c r="C261">
        <f>IF('All Programs'!$A261="","",'All Programs'!$A261)</f>
        <v/>
      </c>
      <c r="D261">
        <f>IF('All Programs'!$B261="","",'All Programs'!$B261)</f>
        <v/>
      </c>
      <c r="E261">
        <f>IF('All Programs'!$D261="","",'All Programs'!$D261)</f>
        <v/>
      </c>
      <c r="F261">
        <f>IF('All Programs'!$X261="","",'All Programs'!$X261)</f>
        <v/>
      </c>
      <c r="G261">
        <f>IF('All Programs'!$W261="","",'All Programs'!$W261)</f>
        <v/>
      </c>
      <c r="H261">
        <f>IF('All Programs'!$T261="","",'All Programs'!$T261)</f>
        <v/>
      </c>
      <c r="I261">
        <f>IF('All Programs'!$G261="","",'All Programs'!$G261)</f>
        <v/>
      </c>
      <c r="J261">
        <f>IF('All Programs'!$H261="","",'All Programs'!$H261)</f>
        <v/>
      </c>
      <c r="K261">
        <f>IF('All Programs'!$F261="","",'All Programs'!$F261)</f>
        <v/>
      </c>
      <c r="L261">
        <f>IF('All Programs'!$AB261="","",'All Programs'!$AB261)</f>
        <v/>
      </c>
      <c r="M261">
        <f>IF('All Programs'!$Y261="","",'All Programs'!$Y261)</f>
        <v/>
      </c>
      <c r="N261">
        <f>IF('All Programs'!$AQ261="","",'All Programs'!$AQ261)</f>
        <v/>
      </c>
    </row>
    <row r="262">
      <c r="A262">
        <f>IF(AND(OR('Find My Programs'!$C$5="Any",AND('Find My Programs'!$C$5="Veteran",'All Programs'!$O262&lt;&gt;"No"),AND('Find My Programs'!$C$5="Active duty / transitioning",'All Programs'!$N262&lt;&gt;"No"),AND('Find My Programs'!$C$5="Spouse / family / caregiver",'All Programs'!$P262&lt;&gt;"No")),OR('Find My Programs'!$C$6&lt;&gt;"No",'All Programs'!$J262&lt;&gt;"Yes"),OR('Find My Programs'!$C$7&lt;&gt;"No",'All Programs'!$K262&lt;&gt;"Yes"),OR('Find My Programs'!$C$8&lt;&gt;"No",'All Programs'!$L262&lt;&gt;"Yes"),OR('All Programs'!$M262="Yes",'All Programs'!$M262="Check",AND('Find My Programs'!$C$6&lt;&gt;"No",'All Programs'!$J262&lt;&gt;"No"),AND('Find My Programs'!$C$7&lt;&gt;"No",'All Programs'!$K262&lt;&gt;"No"),AND('Find My Programs'!$C$8&lt;&gt;"No",'All Programs'!$L262&lt;&gt;"No"),'Find My Programs'!$C$16="Yes"),OR('Find My Programs'!$C$9&lt;&gt;"No",'All Programs'!$R262&lt;&gt;"Yes"),OR('Find My Programs'!$C$10="Any",'All Programs'!$T262="Any",'All Programs'!$T262="Check",ISNUMBER(SEARCH('Find My Programs'!$C$10,'All Programs'!$T262))),OR('Find My Programs'!$C$11&lt;&gt;"No",'All Programs'!$U262&lt;&gt;"Yes"),OR('Find My Programs'!$C$12="Any",ISNUMBER(SEARCH("; "&amp;'Find My Programs'!$C$12&amp;";","; "&amp;'All Programs'!$C262&amp;";"))),OR('Find My Programs'!$C$13="Any",'All Programs'!$W262='Find My Programs'!$C$13,'All Programs'!$W262="Hybrid",'All Programs'!$W262="Check"),OR('Find My Programs'!$C$14="Yes",'All Programs'!$S262&lt;&gt;"Yes"),OR('Find My Programs'!$C$15="Yes",'All Programs'!$G262&lt;&gt;"Closed")),1,0)</f>
        <v/>
      </c>
      <c r="B262">
        <f>IF(A262=1,IF('All Programs'!$B262="Support &amp; wellbeing",IF('All Programs'!$A262="Veterans Crisis Line",500000,0),1000000)+IF('All Programs'!$M262="Yes",200000,IF('All Programs'!$M262="No",0,100000))+N('All Programs'!$D262)*10000+IF('All Programs'!$Y262="Yes",0,500)+(500-ROW()),"")</f>
        <v/>
      </c>
      <c r="C262">
        <f>IF('All Programs'!$A262="","",'All Programs'!$A262)</f>
        <v/>
      </c>
      <c r="D262">
        <f>IF('All Programs'!$B262="","",'All Programs'!$B262)</f>
        <v/>
      </c>
      <c r="E262">
        <f>IF('All Programs'!$D262="","",'All Programs'!$D262)</f>
        <v/>
      </c>
      <c r="F262">
        <f>IF('All Programs'!$X262="","",'All Programs'!$X262)</f>
        <v/>
      </c>
      <c r="G262">
        <f>IF('All Programs'!$W262="","",'All Programs'!$W262)</f>
        <v/>
      </c>
      <c r="H262">
        <f>IF('All Programs'!$T262="","",'All Programs'!$T262)</f>
        <v/>
      </c>
      <c r="I262">
        <f>IF('All Programs'!$G262="","",'All Programs'!$G262)</f>
        <v/>
      </c>
      <c r="J262">
        <f>IF('All Programs'!$H262="","",'All Programs'!$H262)</f>
        <v/>
      </c>
      <c r="K262">
        <f>IF('All Programs'!$F262="","",'All Programs'!$F262)</f>
        <v/>
      </c>
      <c r="L262">
        <f>IF('All Programs'!$AB262="","",'All Programs'!$AB262)</f>
        <v/>
      </c>
      <c r="M262">
        <f>IF('All Programs'!$Y262="","",'All Programs'!$Y262)</f>
        <v/>
      </c>
      <c r="N262">
        <f>IF('All Programs'!$AQ262="","",'All Programs'!$AQ262)</f>
        <v/>
      </c>
    </row>
    <row r="263">
      <c r="A263">
        <f>IF(AND(OR('Find My Programs'!$C$5="Any",AND('Find My Programs'!$C$5="Veteran",'All Programs'!$O263&lt;&gt;"No"),AND('Find My Programs'!$C$5="Active duty / transitioning",'All Programs'!$N263&lt;&gt;"No"),AND('Find My Programs'!$C$5="Spouse / family / caregiver",'All Programs'!$P263&lt;&gt;"No")),OR('Find My Programs'!$C$6&lt;&gt;"No",'All Programs'!$J263&lt;&gt;"Yes"),OR('Find My Programs'!$C$7&lt;&gt;"No",'All Programs'!$K263&lt;&gt;"Yes"),OR('Find My Programs'!$C$8&lt;&gt;"No",'All Programs'!$L263&lt;&gt;"Yes"),OR('All Programs'!$M263="Yes",'All Programs'!$M263="Check",AND('Find My Programs'!$C$6&lt;&gt;"No",'All Programs'!$J263&lt;&gt;"No"),AND('Find My Programs'!$C$7&lt;&gt;"No",'All Programs'!$K263&lt;&gt;"No"),AND('Find My Programs'!$C$8&lt;&gt;"No",'All Programs'!$L263&lt;&gt;"No"),'Find My Programs'!$C$16="Yes"),OR('Find My Programs'!$C$9&lt;&gt;"No",'All Programs'!$R263&lt;&gt;"Yes"),OR('Find My Programs'!$C$10="Any",'All Programs'!$T263="Any",'All Programs'!$T263="Check",ISNUMBER(SEARCH('Find My Programs'!$C$10,'All Programs'!$T263))),OR('Find My Programs'!$C$11&lt;&gt;"No",'All Programs'!$U263&lt;&gt;"Yes"),OR('Find My Programs'!$C$12="Any",ISNUMBER(SEARCH("; "&amp;'Find My Programs'!$C$12&amp;";","; "&amp;'All Programs'!$C263&amp;";"))),OR('Find My Programs'!$C$13="Any",'All Programs'!$W263='Find My Programs'!$C$13,'All Programs'!$W263="Hybrid",'All Programs'!$W263="Check"),OR('Find My Programs'!$C$14="Yes",'All Programs'!$S263&lt;&gt;"Yes"),OR('Find My Programs'!$C$15="Yes",'All Programs'!$G263&lt;&gt;"Closed")),1,0)</f>
        <v/>
      </c>
      <c r="B263">
        <f>IF(A263=1,IF('All Programs'!$B263="Support &amp; wellbeing",IF('All Programs'!$A263="Veterans Crisis Line",500000,0),1000000)+IF('All Programs'!$M263="Yes",200000,IF('All Programs'!$M263="No",0,100000))+N('All Programs'!$D263)*10000+IF('All Programs'!$Y263="Yes",0,500)+(500-ROW()),"")</f>
        <v/>
      </c>
      <c r="C263">
        <f>IF('All Programs'!$A263="","",'All Programs'!$A263)</f>
        <v/>
      </c>
      <c r="D263">
        <f>IF('All Programs'!$B263="","",'All Programs'!$B263)</f>
        <v/>
      </c>
      <c r="E263">
        <f>IF('All Programs'!$D263="","",'All Programs'!$D263)</f>
        <v/>
      </c>
      <c r="F263">
        <f>IF('All Programs'!$X263="","",'All Programs'!$X263)</f>
        <v/>
      </c>
      <c r="G263">
        <f>IF('All Programs'!$W263="","",'All Programs'!$W263)</f>
        <v/>
      </c>
      <c r="H263">
        <f>IF('All Programs'!$T263="","",'All Programs'!$T263)</f>
        <v/>
      </c>
      <c r="I263">
        <f>IF('All Programs'!$G263="","",'All Programs'!$G263)</f>
        <v/>
      </c>
      <c r="J263">
        <f>IF('All Programs'!$H263="","",'All Programs'!$H263)</f>
        <v/>
      </c>
      <c r="K263">
        <f>IF('All Programs'!$F263="","",'All Programs'!$F263)</f>
        <v/>
      </c>
      <c r="L263">
        <f>IF('All Programs'!$AB263="","",'All Programs'!$AB263)</f>
        <v/>
      </c>
      <c r="M263">
        <f>IF('All Programs'!$Y263="","",'All Programs'!$Y263)</f>
        <v/>
      </c>
      <c r="N263">
        <f>IF('All Programs'!$AQ263="","",'All Programs'!$AQ263)</f>
        <v/>
      </c>
    </row>
    <row r="264">
      <c r="A264">
        <f>IF(AND(OR('Find My Programs'!$C$5="Any",AND('Find My Programs'!$C$5="Veteran",'All Programs'!$O264&lt;&gt;"No"),AND('Find My Programs'!$C$5="Active duty / transitioning",'All Programs'!$N264&lt;&gt;"No"),AND('Find My Programs'!$C$5="Spouse / family / caregiver",'All Programs'!$P264&lt;&gt;"No")),OR('Find My Programs'!$C$6&lt;&gt;"No",'All Programs'!$J264&lt;&gt;"Yes"),OR('Find My Programs'!$C$7&lt;&gt;"No",'All Programs'!$K264&lt;&gt;"Yes"),OR('Find My Programs'!$C$8&lt;&gt;"No",'All Programs'!$L264&lt;&gt;"Yes"),OR('All Programs'!$M264="Yes",'All Programs'!$M264="Check",AND('Find My Programs'!$C$6&lt;&gt;"No",'All Programs'!$J264&lt;&gt;"No"),AND('Find My Programs'!$C$7&lt;&gt;"No",'All Programs'!$K264&lt;&gt;"No"),AND('Find My Programs'!$C$8&lt;&gt;"No",'All Programs'!$L264&lt;&gt;"No"),'Find My Programs'!$C$16="Yes"),OR('Find My Programs'!$C$9&lt;&gt;"No",'All Programs'!$R264&lt;&gt;"Yes"),OR('Find My Programs'!$C$10="Any",'All Programs'!$T264="Any",'All Programs'!$T264="Check",ISNUMBER(SEARCH('Find My Programs'!$C$10,'All Programs'!$T264))),OR('Find My Programs'!$C$11&lt;&gt;"No",'All Programs'!$U264&lt;&gt;"Yes"),OR('Find My Programs'!$C$12="Any",ISNUMBER(SEARCH("; "&amp;'Find My Programs'!$C$12&amp;";","; "&amp;'All Programs'!$C264&amp;";"))),OR('Find My Programs'!$C$13="Any",'All Programs'!$W264='Find My Programs'!$C$13,'All Programs'!$W264="Hybrid",'All Programs'!$W264="Check"),OR('Find My Programs'!$C$14="Yes",'All Programs'!$S264&lt;&gt;"Yes"),OR('Find My Programs'!$C$15="Yes",'All Programs'!$G264&lt;&gt;"Closed")),1,0)</f>
        <v/>
      </c>
      <c r="B264">
        <f>IF(A264=1,IF('All Programs'!$B264="Support &amp; wellbeing",IF('All Programs'!$A264="Veterans Crisis Line",500000,0),1000000)+IF('All Programs'!$M264="Yes",200000,IF('All Programs'!$M264="No",0,100000))+N('All Programs'!$D264)*10000+IF('All Programs'!$Y264="Yes",0,500)+(500-ROW()),"")</f>
        <v/>
      </c>
      <c r="C264">
        <f>IF('All Programs'!$A264="","",'All Programs'!$A264)</f>
        <v/>
      </c>
      <c r="D264">
        <f>IF('All Programs'!$B264="","",'All Programs'!$B264)</f>
        <v/>
      </c>
      <c r="E264">
        <f>IF('All Programs'!$D264="","",'All Programs'!$D264)</f>
        <v/>
      </c>
      <c r="F264">
        <f>IF('All Programs'!$X264="","",'All Programs'!$X264)</f>
        <v/>
      </c>
      <c r="G264">
        <f>IF('All Programs'!$W264="","",'All Programs'!$W264)</f>
        <v/>
      </c>
      <c r="H264">
        <f>IF('All Programs'!$T264="","",'All Programs'!$T264)</f>
        <v/>
      </c>
      <c r="I264">
        <f>IF('All Programs'!$G264="","",'All Programs'!$G264)</f>
        <v/>
      </c>
      <c r="J264">
        <f>IF('All Programs'!$H264="","",'All Programs'!$H264)</f>
        <v/>
      </c>
      <c r="K264">
        <f>IF('All Programs'!$F264="","",'All Programs'!$F264)</f>
        <v/>
      </c>
      <c r="L264">
        <f>IF('All Programs'!$AB264="","",'All Programs'!$AB264)</f>
        <v/>
      </c>
      <c r="M264">
        <f>IF('All Programs'!$Y264="","",'All Programs'!$Y264)</f>
        <v/>
      </c>
      <c r="N264">
        <f>IF('All Programs'!$AQ264="","",'All Programs'!$AQ264)</f>
        <v/>
      </c>
    </row>
    <row r="265">
      <c r="A265">
        <f>IF(AND(OR('Find My Programs'!$C$5="Any",AND('Find My Programs'!$C$5="Veteran",'All Programs'!$O265&lt;&gt;"No"),AND('Find My Programs'!$C$5="Active duty / transitioning",'All Programs'!$N265&lt;&gt;"No"),AND('Find My Programs'!$C$5="Spouse / family / caregiver",'All Programs'!$P265&lt;&gt;"No")),OR('Find My Programs'!$C$6&lt;&gt;"No",'All Programs'!$J265&lt;&gt;"Yes"),OR('Find My Programs'!$C$7&lt;&gt;"No",'All Programs'!$K265&lt;&gt;"Yes"),OR('Find My Programs'!$C$8&lt;&gt;"No",'All Programs'!$L265&lt;&gt;"Yes"),OR('All Programs'!$M265="Yes",'All Programs'!$M265="Check",AND('Find My Programs'!$C$6&lt;&gt;"No",'All Programs'!$J265&lt;&gt;"No"),AND('Find My Programs'!$C$7&lt;&gt;"No",'All Programs'!$K265&lt;&gt;"No"),AND('Find My Programs'!$C$8&lt;&gt;"No",'All Programs'!$L265&lt;&gt;"No"),'Find My Programs'!$C$16="Yes"),OR('Find My Programs'!$C$9&lt;&gt;"No",'All Programs'!$R265&lt;&gt;"Yes"),OR('Find My Programs'!$C$10="Any",'All Programs'!$T265="Any",'All Programs'!$T265="Check",ISNUMBER(SEARCH('Find My Programs'!$C$10,'All Programs'!$T265))),OR('Find My Programs'!$C$11&lt;&gt;"No",'All Programs'!$U265&lt;&gt;"Yes"),OR('Find My Programs'!$C$12="Any",ISNUMBER(SEARCH("; "&amp;'Find My Programs'!$C$12&amp;";","; "&amp;'All Programs'!$C265&amp;";"))),OR('Find My Programs'!$C$13="Any",'All Programs'!$W265='Find My Programs'!$C$13,'All Programs'!$W265="Hybrid",'All Programs'!$W265="Check"),OR('Find My Programs'!$C$14="Yes",'All Programs'!$S265&lt;&gt;"Yes"),OR('Find My Programs'!$C$15="Yes",'All Programs'!$G265&lt;&gt;"Closed")),1,0)</f>
        <v/>
      </c>
      <c r="B265">
        <f>IF(A265=1,IF('All Programs'!$B265="Support &amp; wellbeing",IF('All Programs'!$A265="Veterans Crisis Line",500000,0),1000000)+IF('All Programs'!$M265="Yes",200000,IF('All Programs'!$M265="No",0,100000))+N('All Programs'!$D265)*10000+IF('All Programs'!$Y265="Yes",0,500)+(500-ROW()),"")</f>
        <v/>
      </c>
      <c r="C265">
        <f>IF('All Programs'!$A265="","",'All Programs'!$A265)</f>
        <v/>
      </c>
      <c r="D265">
        <f>IF('All Programs'!$B265="","",'All Programs'!$B265)</f>
        <v/>
      </c>
      <c r="E265">
        <f>IF('All Programs'!$D265="","",'All Programs'!$D265)</f>
        <v/>
      </c>
      <c r="F265">
        <f>IF('All Programs'!$X265="","",'All Programs'!$X265)</f>
        <v/>
      </c>
      <c r="G265">
        <f>IF('All Programs'!$W265="","",'All Programs'!$W265)</f>
        <v/>
      </c>
      <c r="H265">
        <f>IF('All Programs'!$T265="","",'All Programs'!$T265)</f>
        <v/>
      </c>
      <c r="I265">
        <f>IF('All Programs'!$G265="","",'All Programs'!$G265)</f>
        <v/>
      </c>
      <c r="J265">
        <f>IF('All Programs'!$H265="","",'All Programs'!$H265)</f>
        <v/>
      </c>
      <c r="K265">
        <f>IF('All Programs'!$F265="","",'All Programs'!$F265)</f>
        <v/>
      </c>
      <c r="L265">
        <f>IF('All Programs'!$AB265="","",'All Programs'!$AB265)</f>
        <v/>
      </c>
      <c r="M265">
        <f>IF('All Programs'!$Y265="","",'All Programs'!$Y265)</f>
        <v/>
      </c>
      <c r="N265">
        <f>IF('All Programs'!$AQ265="","",'All Programs'!$AQ265)</f>
        <v/>
      </c>
    </row>
    <row r="266">
      <c r="A266">
        <f>IF(AND(OR('Find My Programs'!$C$5="Any",AND('Find My Programs'!$C$5="Veteran",'All Programs'!$O266&lt;&gt;"No"),AND('Find My Programs'!$C$5="Active duty / transitioning",'All Programs'!$N266&lt;&gt;"No"),AND('Find My Programs'!$C$5="Spouse / family / caregiver",'All Programs'!$P266&lt;&gt;"No")),OR('Find My Programs'!$C$6&lt;&gt;"No",'All Programs'!$J266&lt;&gt;"Yes"),OR('Find My Programs'!$C$7&lt;&gt;"No",'All Programs'!$K266&lt;&gt;"Yes"),OR('Find My Programs'!$C$8&lt;&gt;"No",'All Programs'!$L266&lt;&gt;"Yes"),OR('All Programs'!$M266="Yes",'All Programs'!$M266="Check",AND('Find My Programs'!$C$6&lt;&gt;"No",'All Programs'!$J266&lt;&gt;"No"),AND('Find My Programs'!$C$7&lt;&gt;"No",'All Programs'!$K266&lt;&gt;"No"),AND('Find My Programs'!$C$8&lt;&gt;"No",'All Programs'!$L266&lt;&gt;"No"),'Find My Programs'!$C$16="Yes"),OR('Find My Programs'!$C$9&lt;&gt;"No",'All Programs'!$R266&lt;&gt;"Yes"),OR('Find My Programs'!$C$10="Any",'All Programs'!$T266="Any",'All Programs'!$T266="Check",ISNUMBER(SEARCH('Find My Programs'!$C$10,'All Programs'!$T266))),OR('Find My Programs'!$C$11&lt;&gt;"No",'All Programs'!$U266&lt;&gt;"Yes"),OR('Find My Programs'!$C$12="Any",ISNUMBER(SEARCH("; "&amp;'Find My Programs'!$C$12&amp;";","; "&amp;'All Programs'!$C266&amp;";"))),OR('Find My Programs'!$C$13="Any",'All Programs'!$W266='Find My Programs'!$C$13,'All Programs'!$W266="Hybrid",'All Programs'!$W266="Check"),OR('Find My Programs'!$C$14="Yes",'All Programs'!$S266&lt;&gt;"Yes"),OR('Find My Programs'!$C$15="Yes",'All Programs'!$G266&lt;&gt;"Closed")),1,0)</f>
        <v/>
      </c>
      <c r="B266">
        <f>IF(A266=1,IF('All Programs'!$B266="Support &amp; wellbeing",IF('All Programs'!$A266="Veterans Crisis Line",500000,0),1000000)+IF('All Programs'!$M266="Yes",200000,IF('All Programs'!$M266="No",0,100000))+N('All Programs'!$D266)*10000+IF('All Programs'!$Y266="Yes",0,500)+(500-ROW()),"")</f>
        <v/>
      </c>
      <c r="C266">
        <f>IF('All Programs'!$A266="","",'All Programs'!$A266)</f>
        <v/>
      </c>
      <c r="D266">
        <f>IF('All Programs'!$B266="","",'All Programs'!$B266)</f>
        <v/>
      </c>
      <c r="E266">
        <f>IF('All Programs'!$D266="","",'All Programs'!$D266)</f>
        <v/>
      </c>
      <c r="F266">
        <f>IF('All Programs'!$X266="","",'All Programs'!$X266)</f>
        <v/>
      </c>
      <c r="G266">
        <f>IF('All Programs'!$W266="","",'All Programs'!$W266)</f>
        <v/>
      </c>
      <c r="H266">
        <f>IF('All Programs'!$T266="","",'All Programs'!$T266)</f>
        <v/>
      </c>
      <c r="I266">
        <f>IF('All Programs'!$G266="","",'All Programs'!$G266)</f>
        <v/>
      </c>
      <c r="J266">
        <f>IF('All Programs'!$H266="","",'All Programs'!$H266)</f>
        <v/>
      </c>
      <c r="K266">
        <f>IF('All Programs'!$F266="","",'All Programs'!$F266)</f>
        <v/>
      </c>
      <c r="L266">
        <f>IF('All Programs'!$AB266="","",'All Programs'!$AB266)</f>
        <v/>
      </c>
      <c r="M266">
        <f>IF('All Programs'!$Y266="","",'All Programs'!$Y266)</f>
        <v/>
      </c>
      <c r="N266">
        <f>IF('All Programs'!$AQ266="","",'All Programs'!$AQ266)</f>
        <v/>
      </c>
    </row>
    <row r="267">
      <c r="A267">
        <f>IF(AND(OR('Find My Programs'!$C$5="Any",AND('Find My Programs'!$C$5="Veteran",'All Programs'!$O267&lt;&gt;"No"),AND('Find My Programs'!$C$5="Active duty / transitioning",'All Programs'!$N267&lt;&gt;"No"),AND('Find My Programs'!$C$5="Spouse / family / caregiver",'All Programs'!$P267&lt;&gt;"No")),OR('Find My Programs'!$C$6&lt;&gt;"No",'All Programs'!$J267&lt;&gt;"Yes"),OR('Find My Programs'!$C$7&lt;&gt;"No",'All Programs'!$K267&lt;&gt;"Yes"),OR('Find My Programs'!$C$8&lt;&gt;"No",'All Programs'!$L267&lt;&gt;"Yes"),OR('All Programs'!$M267="Yes",'All Programs'!$M267="Check",AND('Find My Programs'!$C$6&lt;&gt;"No",'All Programs'!$J267&lt;&gt;"No"),AND('Find My Programs'!$C$7&lt;&gt;"No",'All Programs'!$K267&lt;&gt;"No"),AND('Find My Programs'!$C$8&lt;&gt;"No",'All Programs'!$L267&lt;&gt;"No"),'Find My Programs'!$C$16="Yes"),OR('Find My Programs'!$C$9&lt;&gt;"No",'All Programs'!$R267&lt;&gt;"Yes"),OR('Find My Programs'!$C$10="Any",'All Programs'!$T267="Any",'All Programs'!$T267="Check",ISNUMBER(SEARCH('Find My Programs'!$C$10,'All Programs'!$T267))),OR('Find My Programs'!$C$11&lt;&gt;"No",'All Programs'!$U267&lt;&gt;"Yes"),OR('Find My Programs'!$C$12="Any",ISNUMBER(SEARCH("; "&amp;'Find My Programs'!$C$12&amp;";","; "&amp;'All Programs'!$C267&amp;";"))),OR('Find My Programs'!$C$13="Any",'All Programs'!$W267='Find My Programs'!$C$13,'All Programs'!$W267="Hybrid",'All Programs'!$W267="Check"),OR('Find My Programs'!$C$14="Yes",'All Programs'!$S267&lt;&gt;"Yes"),OR('Find My Programs'!$C$15="Yes",'All Programs'!$G267&lt;&gt;"Closed")),1,0)</f>
        <v/>
      </c>
      <c r="B267">
        <f>IF(A267=1,IF('All Programs'!$B267="Support &amp; wellbeing",IF('All Programs'!$A267="Veterans Crisis Line",500000,0),1000000)+IF('All Programs'!$M267="Yes",200000,IF('All Programs'!$M267="No",0,100000))+N('All Programs'!$D267)*10000+IF('All Programs'!$Y267="Yes",0,500)+(500-ROW()),"")</f>
        <v/>
      </c>
      <c r="C267">
        <f>IF('All Programs'!$A267="","",'All Programs'!$A267)</f>
        <v/>
      </c>
      <c r="D267">
        <f>IF('All Programs'!$B267="","",'All Programs'!$B267)</f>
        <v/>
      </c>
      <c r="E267">
        <f>IF('All Programs'!$D267="","",'All Programs'!$D267)</f>
        <v/>
      </c>
      <c r="F267">
        <f>IF('All Programs'!$X267="","",'All Programs'!$X267)</f>
        <v/>
      </c>
      <c r="G267">
        <f>IF('All Programs'!$W267="","",'All Programs'!$W267)</f>
        <v/>
      </c>
      <c r="H267">
        <f>IF('All Programs'!$T267="","",'All Programs'!$T267)</f>
        <v/>
      </c>
      <c r="I267">
        <f>IF('All Programs'!$G267="","",'All Programs'!$G267)</f>
        <v/>
      </c>
      <c r="J267">
        <f>IF('All Programs'!$H267="","",'All Programs'!$H267)</f>
        <v/>
      </c>
      <c r="K267">
        <f>IF('All Programs'!$F267="","",'All Programs'!$F267)</f>
        <v/>
      </c>
      <c r="L267">
        <f>IF('All Programs'!$AB267="","",'All Programs'!$AB267)</f>
        <v/>
      </c>
      <c r="M267">
        <f>IF('All Programs'!$Y267="","",'All Programs'!$Y267)</f>
        <v/>
      </c>
      <c r="N267">
        <f>IF('All Programs'!$AQ267="","",'All Programs'!$AQ267)</f>
        <v/>
      </c>
    </row>
    <row r="268">
      <c r="A268">
        <f>IF(AND(OR('Find My Programs'!$C$5="Any",AND('Find My Programs'!$C$5="Veteran",'All Programs'!$O268&lt;&gt;"No"),AND('Find My Programs'!$C$5="Active duty / transitioning",'All Programs'!$N268&lt;&gt;"No"),AND('Find My Programs'!$C$5="Spouse / family / caregiver",'All Programs'!$P268&lt;&gt;"No")),OR('Find My Programs'!$C$6&lt;&gt;"No",'All Programs'!$J268&lt;&gt;"Yes"),OR('Find My Programs'!$C$7&lt;&gt;"No",'All Programs'!$K268&lt;&gt;"Yes"),OR('Find My Programs'!$C$8&lt;&gt;"No",'All Programs'!$L268&lt;&gt;"Yes"),OR('All Programs'!$M268="Yes",'All Programs'!$M268="Check",AND('Find My Programs'!$C$6&lt;&gt;"No",'All Programs'!$J268&lt;&gt;"No"),AND('Find My Programs'!$C$7&lt;&gt;"No",'All Programs'!$K268&lt;&gt;"No"),AND('Find My Programs'!$C$8&lt;&gt;"No",'All Programs'!$L268&lt;&gt;"No"),'Find My Programs'!$C$16="Yes"),OR('Find My Programs'!$C$9&lt;&gt;"No",'All Programs'!$R268&lt;&gt;"Yes"),OR('Find My Programs'!$C$10="Any",'All Programs'!$T268="Any",'All Programs'!$T268="Check",ISNUMBER(SEARCH('Find My Programs'!$C$10,'All Programs'!$T268))),OR('Find My Programs'!$C$11&lt;&gt;"No",'All Programs'!$U268&lt;&gt;"Yes"),OR('Find My Programs'!$C$12="Any",ISNUMBER(SEARCH("; "&amp;'Find My Programs'!$C$12&amp;";","; "&amp;'All Programs'!$C268&amp;";"))),OR('Find My Programs'!$C$13="Any",'All Programs'!$W268='Find My Programs'!$C$13,'All Programs'!$W268="Hybrid",'All Programs'!$W268="Check"),OR('Find My Programs'!$C$14="Yes",'All Programs'!$S268&lt;&gt;"Yes"),OR('Find My Programs'!$C$15="Yes",'All Programs'!$G268&lt;&gt;"Closed")),1,0)</f>
        <v/>
      </c>
      <c r="B268">
        <f>IF(A268=1,IF('All Programs'!$B268="Support &amp; wellbeing",IF('All Programs'!$A268="Veterans Crisis Line",500000,0),1000000)+IF('All Programs'!$M268="Yes",200000,IF('All Programs'!$M268="No",0,100000))+N('All Programs'!$D268)*10000+IF('All Programs'!$Y268="Yes",0,500)+(500-ROW()),"")</f>
        <v/>
      </c>
      <c r="C268">
        <f>IF('All Programs'!$A268="","",'All Programs'!$A268)</f>
        <v/>
      </c>
      <c r="D268">
        <f>IF('All Programs'!$B268="","",'All Programs'!$B268)</f>
        <v/>
      </c>
      <c r="E268">
        <f>IF('All Programs'!$D268="","",'All Programs'!$D268)</f>
        <v/>
      </c>
      <c r="F268">
        <f>IF('All Programs'!$X268="","",'All Programs'!$X268)</f>
        <v/>
      </c>
      <c r="G268">
        <f>IF('All Programs'!$W268="","",'All Programs'!$W268)</f>
        <v/>
      </c>
      <c r="H268">
        <f>IF('All Programs'!$T268="","",'All Programs'!$T268)</f>
        <v/>
      </c>
      <c r="I268">
        <f>IF('All Programs'!$G268="","",'All Programs'!$G268)</f>
        <v/>
      </c>
      <c r="J268">
        <f>IF('All Programs'!$H268="","",'All Programs'!$H268)</f>
        <v/>
      </c>
      <c r="K268">
        <f>IF('All Programs'!$F268="","",'All Programs'!$F268)</f>
        <v/>
      </c>
      <c r="L268">
        <f>IF('All Programs'!$AB268="","",'All Programs'!$AB268)</f>
        <v/>
      </c>
      <c r="M268">
        <f>IF('All Programs'!$Y268="","",'All Programs'!$Y268)</f>
        <v/>
      </c>
      <c r="N268">
        <f>IF('All Programs'!$AQ268="","",'All Programs'!$AQ268)</f>
        <v/>
      </c>
    </row>
    <row r="269">
      <c r="A269">
        <f>IF(AND(OR('Find My Programs'!$C$5="Any",AND('Find My Programs'!$C$5="Veteran",'All Programs'!$O269&lt;&gt;"No"),AND('Find My Programs'!$C$5="Active duty / transitioning",'All Programs'!$N269&lt;&gt;"No"),AND('Find My Programs'!$C$5="Spouse / family / caregiver",'All Programs'!$P269&lt;&gt;"No")),OR('Find My Programs'!$C$6&lt;&gt;"No",'All Programs'!$J269&lt;&gt;"Yes"),OR('Find My Programs'!$C$7&lt;&gt;"No",'All Programs'!$K269&lt;&gt;"Yes"),OR('Find My Programs'!$C$8&lt;&gt;"No",'All Programs'!$L269&lt;&gt;"Yes"),OR('All Programs'!$M269="Yes",'All Programs'!$M269="Check",AND('Find My Programs'!$C$6&lt;&gt;"No",'All Programs'!$J269&lt;&gt;"No"),AND('Find My Programs'!$C$7&lt;&gt;"No",'All Programs'!$K269&lt;&gt;"No"),AND('Find My Programs'!$C$8&lt;&gt;"No",'All Programs'!$L269&lt;&gt;"No"),'Find My Programs'!$C$16="Yes"),OR('Find My Programs'!$C$9&lt;&gt;"No",'All Programs'!$R269&lt;&gt;"Yes"),OR('Find My Programs'!$C$10="Any",'All Programs'!$T269="Any",'All Programs'!$T269="Check",ISNUMBER(SEARCH('Find My Programs'!$C$10,'All Programs'!$T269))),OR('Find My Programs'!$C$11&lt;&gt;"No",'All Programs'!$U269&lt;&gt;"Yes"),OR('Find My Programs'!$C$12="Any",ISNUMBER(SEARCH("; "&amp;'Find My Programs'!$C$12&amp;";","; "&amp;'All Programs'!$C269&amp;";"))),OR('Find My Programs'!$C$13="Any",'All Programs'!$W269='Find My Programs'!$C$13,'All Programs'!$W269="Hybrid",'All Programs'!$W269="Check"),OR('Find My Programs'!$C$14="Yes",'All Programs'!$S269&lt;&gt;"Yes"),OR('Find My Programs'!$C$15="Yes",'All Programs'!$G269&lt;&gt;"Closed")),1,0)</f>
        <v/>
      </c>
      <c r="B269">
        <f>IF(A269=1,IF('All Programs'!$B269="Support &amp; wellbeing",IF('All Programs'!$A269="Veterans Crisis Line",500000,0),1000000)+IF('All Programs'!$M269="Yes",200000,IF('All Programs'!$M269="No",0,100000))+N('All Programs'!$D269)*10000+IF('All Programs'!$Y269="Yes",0,500)+(500-ROW()),"")</f>
        <v/>
      </c>
      <c r="C269">
        <f>IF('All Programs'!$A269="","",'All Programs'!$A269)</f>
        <v/>
      </c>
      <c r="D269">
        <f>IF('All Programs'!$B269="","",'All Programs'!$B269)</f>
        <v/>
      </c>
      <c r="E269">
        <f>IF('All Programs'!$D269="","",'All Programs'!$D269)</f>
        <v/>
      </c>
      <c r="F269">
        <f>IF('All Programs'!$X269="","",'All Programs'!$X269)</f>
        <v/>
      </c>
      <c r="G269">
        <f>IF('All Programs'!$W269="","",'All Programs'!$W269)</f>
        <v/>
      </c>
      <c r="H269">
        <f>IF('All Programs'!$T269="","",'All Programs'!$T269)</f>
        <v/>
      </c>
      <c r="I269">
        <f>IF('All Programs'!$G269="","",'All Programs'!$G269)</f>
        <v/>
      </c>
      <c r="J269">
        <f>IF('All Programs'!$H269="","",'All Programs'!$H269)</f>
        <v/>
      </c>
      <c r="K269">
        <f>IF('All Programs'!$F269="","",'All Programs'!$F269)</f>
        <v/>
      </c>
      <c r="L269">
        <f>IF('All Programs'!$AB269="","",'All Programs'!$AB269)</f>
        <v/>
      </c>
      <c r="M269">
        <f>IF('All Programs'!$Y269="","",'All Programs'!$Y269)</f>
        <v/>
      </c>
      <c r="N269">
        <f>IF('All Programs'!$AQ269="","",'All Programs'!$AQ269)</f>
        <v/>
      </c>
    </row>
    <row r="270">
      <c r="A270">
        <f>IF(AND(OR('Find My Programs'!$C$5="Any",AND('Find My Programs'!$C$5="Veteran",'All Programs'!$O270&lt;&gt;"No"),AND('Find My Programs'!$C$5="Active duty / transitioning",'All Programs'!$N270&lt;&gt;"No"),AND('Find My Programs'!$C$5="Spouse / family / caregiver",'All Programs'!$P270&lt;&gt;"No")),OR('Find My Programs'!$C$6&lt;&gt;"No",'All Programs'!$J270&lt;&gt;"Yes"),OR('Find My Programs'!$C$7&lt;&gt;"No",'All Programs'!$K270&lt;&gt;"Yes"),OR('Find My Programs'!$C$8&lt;&gt;"No",'All Programs'!$L270&lt;&gt;"Yes"),OR('All Programs'!$M270="Yes",'All Programs'!$M270="Check",AND('Find My Programs'!$C$6&lt;&gt;"No",'All Programs'!$J270&lt;&gt;"No"),AND('Find My Programs'!$C$7&lt;&gt;"No",'All Programs'!$K270&lt;&gt;"No"),AND('Find My Programs'!$C$8&lt;&gt;"No",'All Programs'!$L270&lt;&gt;"No"),'Find My Programs'!$C$16="Yes"),OR('Find My Programs'!$C$9&lt;&gt;"No",'All Programs'!$R270&lt;&gt;"Yes"),OR('Find My Programs'!$C$10="Any",'All Programs'!$T270="Any",'All Programs'!$T270="Check",ISNUMBER(SEARCH('Find My Programs'!$C$10,'All Programs'!$T270))),OR('Find My Programs'!$C$11&lt;&gt;"No",'All Programs'!$U270&lt;&gt;"Yes"),OR('Find My Programs'!$C$12="Any",ISNUMBER(SEARCH("; "&amp;'Find My Programs'!$C$12&amp;";","; "&amp;'All Programs'!$C270&amp;";"))),OR('Find My Programs'!$C$13="Any",'All Programs'!$W270='Find My Programs'!$C$13,'All Programs'!$W270="Hybrid",'All Programs'!$W270="Check"),OR('Find My Programs'!$C$14="Yes",'All Programs'!$S270&lt;&gt;"Yes"),OR('Find My Programs'!$C$15="Yes",'All Programs'!$G270&lt;&gt;"Closed")),1,0)</f>
        <v/>
      </c>
      <c r="B270">
        <f>IF(A270=1,IF('All Programs'!$B270="Support &amp; wellbeing",IF('All Programs'!$A270="Veterans Crisis Line",500000,0),1000000)+IF('All Programs'!$M270="Yes",200000,IF('All Programs'!$M270="No",0,100000))+N('All Programs'!$D270)*10000+IF('All Programs'!$Y270="Yes",0,500)+(500-ROW()),"")</f>
        <v/>
      </c>
      <c r="C270">
        <f>IF('All Programs'!$A270="","",'All Programs'!$A270)</f>
        <v/>
      </c>
      <c r="D270">
        <f>IF('All Programs'!$B270="","",'All Programs'!$B270)</f>
        <v/>
      </c>
      <c r="E270">
        <f>IF('All Programs'!$D270="","",'All Programs'!$D270)</f>
        <v/>
      </c>
      <c r="F270">
        <f>IF('All Programs'!$X270="","",'All Programs'!$X270)</f>
        <v/>
      </c>
      <c r="G270">
        <f>IF('All Programs'!$W270="","",'All Programs'!$W270)</f>
        <v/>
      </c>
      <c r="H270">
        <f>IF('All Programs'!$T270="","",'All Programs'!$T270)</f>
        <v/>
      </c>
      <c r="I270">
        <f>IF('All Programs'!$G270="","",'All Programs'!$G270)</f>
        <v/>
      </c>
      <c r="J270">
        <f>IF('All Programs'!$H270="","",'All Programs'!$H270)</f>
        <v/>
      </c>
      <c r="K270">
        <f>IF('All Programs'!$F270="","",'All Programs'!$F270)</f>
        <v/>
      </c>
      <c r="L270">
        <f>IF('All Programs'!$AB270="","",'All Programs'!$AB270)</f>
        <v/>
      </c>
      <c r="M270">
        <f>IF('All Programs'!$Y270="","",'All Programs'!$Y270)</f>
        <v/>
      </c>
      <c r="N270">
        <f>IF('All Programs'!$AQ270="","",'All Programs'!$AQ270)</f>
        <v/>
      </c>
    </row>
    <row r="271">
      <c r="A271">
        <f>IF(AND(OR('Find My Programs'!$C$5="Any",AND('Find My Programs'!$C$5="Veteran",'All Programs'!$O271&lt;&gt;"No"),AND('Find My Programs'!$C$5="Active duty / transitioning",'All Programs'!$N271&lt;&gt;"No"),AND('Find My Programs'!$C$5="Spouse / family / caregiver",'All Programs'!$P271&lt;&gt;"No")),OR('Find My Programs'!$C$6&lt;&gt;"No",'All Programs'!$J271&lt;&gt;"Yes"),OR('Find My Programs'!$C$7&lt;&gt;"No",'All Programs'!$K271&lt;&gt;"Yes"),OR('Find My Programs'!$C$8&lt;&gt;"No",'All Programs'!$L271&lt;&gt;"Yes"),OR('All Programs'!$M271="Yes",'All Programs'!$M271="Check",AND('Find My Programs'!$C$6&lt;&gt;"No",'All Programs'!$J271&lt;&gt;"No"),AND('Find My Programs'!$C$7&lt;&gt;"No",'All Programs'!$K271&lt;&gt;"No"),AND('Find My Programs'!$C$8&lt;&gt;"No",'All Programs'!$L271&lt;&gt;"No"),'Find My Programs'!$C$16="Yes"),OR('Find My Programs'!$C$9&lt;&gt;"No",'All Programs'!$R271&lt;&gt;"Yes"),OR('Find My Programs'!$C$10="Any",'All Programs'!$T271="Any",'All Programs'!$T271="Check",ISNUMBER(SEARCH('Find My Programs'!$C$10,'All Programs'!$T271))),OR('Find My Programs'!$C$11&lt;&gt;"No",'All Programs'!$U271&lt;&gt;"Yes"),OR('Find My Programs'!$C$12="Any",ISNUMBER(SEARCH("; "&amp;'Find My Programs'!$C$12&amp;";","; "&amp;'All Programs'!$C271&amp;";"))),OR('Find My Programs'!$C$13="Any",'All Programs'!$W271='Find My Programs'!$C$13,'All Programs'!$W271="Hybrid",'All Programs'!$W271="Check"),OR('Find My Programs'!$C$14="Yes",'All Programs'!$S271&lt;&gt;"Yes"),OR('Find My Programs'!$C$15="Yes",'All Programs'!$G271&lt;&gt;"Closed")),1,0)</f>
        <v/>
      </c>
      <c r="B271">
        <f>IF(A271=1,IF('All Programs'!$B271="Support &amp; wellbeing",IF('All Programs'!$A271="Veterans Crisis Line",500000,0),1000000)+IF('All Programs'!$M271="Yes",200000,IF('All Programs'!$M271="No",0,100000))+N('All Programs'!$D271)*10000+IF('All Programs'!$Y271="Yes",0,500)+(500-ROW()),"")</f>
        <v/>
      </c>
      <c r="C271">
        <f>IF('All Programs'!$A271="","",'All Programs'!$A271)</f>
        <v/>
      </c>
      <c r="D271">
        <f>IF('All Programs'!$B271="","",'All Programs'!$B271)</f>
        <v/>
      </c>
      <c r="E271">
        <f>IF('All Programs'!$D271="","",'All Programs'!$D271)</f>
        <v/>
      </c>
      <c r="F271">
        <f>IF('All Programs'!$X271="","",'All Programs'!$X271)</f>
        <v/>
      </c>
      <c r="G271">
        <f>IF('All Programs'!$W271="","",'All Programs'!$W271)</f>
        <v/>
      </c>
      <c r="H271">
        <f>IF('All Programs'!$T271="","",'All Programs'!$T271)</f>
        <v/>
      </c>
      <c r="I271">
        <f>IF('All Programs'!$G271="","",'All Programs'!$G271)</f>
        <v/>
      </c>
      <c r="J271">
        <f>IF('All Programs'!$H271="","",'All Programs'!$H271)</f>
        <v/>
      </c>
      <c r="K271">
        <f>IF('All Programs'!$F271="","",'All Programs'!$F271)</f>
        <v/>
      </c>
      <c r="L271">
        <f>IF('All Programs'!$AB271="","",'All Programs'!$AB271)</f>
        <v/>
      </c>
      <c r="M271">
        <f>IF('All Programs'!$Y271="","",'All Programs'!$Y271)</f>
        <v/>
      </c>
      <c r="N271">
        <f>IF('All Programs'!$AQ271="","",'All Programs'!$AQ271)</f>
        <v/>
      </c>
    </row>
    <row r="272">
      <c r="A272">
        <f>IF(AND(OR('Find My Programs'!$C$5="Any",AND('Find My Programs'!$C$5="Veteran",'All Programs'!$O272&lt;&gt;"No"),AND('Find My Programs'!$C$5="Active duty / transitioning",'All Programs'!$N272&lt;&gt;"No"),AND('Find My Programs'!$C$5="Spouse / family / caregiver",'All Programs'!$P272&lt;&gt;"No")),OR('Find My Programs'!$C$6&lt;&gt;"No",'All Programs'!$J272&lt;&gt;"Yes"),OR('Find My Programs'!$C$7&lt;&gt;"No",'All Programs'!$K272&lt;&gt;"Yes"),OR('Find My Programs'!$C$8&lt;&gt;"No",'All Programs'!$L272&lt;&gt;"Yes"),OR('All Programs'!$M272="Yes",'All Programs'!$M272="Check",AND('Find My Programs'!$C$6&lt;&gt;"No",'All Programs'!$J272&lt;&gt;"No"),AND('Find My Programs'!$C$7&lt;&gt;"No",'All Programs'!$K272&lt;&gt;"No"),AND('Find My Programs'!$C$8&lt;&gt;"No",'All Programs'!$L272&lt;&gt;"No"),'Find My Programs'!$C$16="Yes"),OR('Find My Programs'!$C$9&lt;&gt;"No",'All Programs'!$R272&lt;&gt;"Yes"),OR('Find My Programs'!$C$10="Any",'All Programs'!$T272="Any",'All Programs'!$T272="Check",ISNUMBER(SEARCH('Find My Programs'!$C$10,'All Programs'!$T272))),OR('Find My Programs'!$C$11&lt;&gt;"No",'All Programs'!$U272&lt;&gt;"Yes"),OR('Find My Programs'!$C$12="Any",ISNUMBER(SEARCH("; "&amp;'Find My Programs'!$C$12&amp;";","; "&amp;'All Programs'!$C272&amp;";"))),OR('Find My Programs'!$C$13="Any",'All Programs'!$W272='Find My Programs'!$C$13,'All Programs'!$W272="Hybrid",'All Programs'!$W272="Check"),OR('Find My Programs'!$C$14="Yes",'All Programs'!$S272&lt;&gt;"Yes"),OR('Find My Programs'!$C$15="Yes",'All Programs'!$G272&lt;&gt;"Closed")),1,0)</f>
        <v/>
      </c>
      <c r="B272">
        <f>IF(A272=1,IF('All Programs'!$B272="Support &amp; wellbeing",IF('All Programs'!$A272="Veterans Crisis Line",500000,0),1000000)+IF('All Programs'!$M272="Yes",200000,IF('All Programs'!$M272="No",0,100000))+N('All Programs'!$D272)*10000+IF('All Programs'!$Y272="Yes",0,500)+(500-ROW()),"")</f>
        <v/>
      </c>
      <c r="C272">
        <f>IF('All Programs'!$A272="","",'All Programs'!$A272)</f>
        <v/>
      </c>
      <c r="D272">
        <f>IF('All Programs'!$B272="","",'All Programs'!$B272)</f>
        <v/>
      </c>
      <c r="E272">
        <f>IF('All Programs'!$D272="","",'All Programs'!$D272)</f>
        <v/>
      </c>
      <c r="F272">
        <f>IF('All Programs'!$X272="","",'All Programs'!$X272)</f>
        <v/>
      </c>
      <c r="G272">
        <f>IF('All Programs'!$W272="","",'All Programs'!$W272)</f>
        <v/>
      </c>
      <c r="H272">
        <f>IF('All Programs'!$T272="","",'All Programs'!$T272)</f>
        <v/>
      </c>
      <c r="I272">
        <f>IF('All Programs'!$G272="","",'All Programs'!$G272)</f>
        <v/>
      </c>
      <c r="J272">
        <f>IF('All Programs'!$H272="","",'All Programs'!$H272)</f>
        <v/>
      </c>
      <c r="K272">
        <f>IF('All Programs'!$F272="","",'All Programs'!$F272)</f>
        <v/>
      </c>
      <c r="L272">
        <f>IF('All Programs'!$AB272="","",'All Programs'!$AB272)</f>
        <v/>
      </c>
      <c r="M272">
        <f>IF('All Programs'!$Y272="","",'All Programs'!$Y272)</f>
        <v/>
      </c>
      <c r="N272">
        <f>IF('All Programs'!$AQ272="","",'All Programs'!$AQ272)</f>
        <v/>
      </c>
    </row>
    <row r="273">
      <c r="A273">
        <f>IF(AND(OR('Find My Programs'!$C$5="Any",AND('Find My Programs'!$C$5="Veteran",'All Programs'!$O273&lt;&gt;"No"),AND('Find My Programs'!$C$5="Active duty / transitioning",'All Programs'!$N273&lt;&gt;"No"),AND('Find My Programs'!$C$5="Spouse / family / caregiver",'All Programs'!$P273&lt;&gt;"No")),OR('Find My Programs'!$C$6&lt;&gt;"No",'All Programs'!$J273&lt;&gt;"Yes"),OR('Find My Programs'!$C$7&lt;&gt;"No",'All Programs'!$K273&lt;&gt;"Yes"),OR('Find My Programs'!$C$8&lt;&gt;"No",'All Programs'!$L273&lt;&gt;"Yes"),OR('All Programs'!$M273="Yes",'All Programs'!$M273="Check",AND('Find My Programs'!$C$6&lt;&gt;"No",'All Programs'!$J273&lt;&gt;"No"),AND('Find My Programs'!$C$7&lt;&gt;"No",'All Programs'!$K273&lt;&gt;"No"),AND('Find My Programs'!$C$8&lt;&gt;"No",'All Programs'!$L273&lt;&gt;"No"),'Find My Programs'!$C$16="Yes"),OR('Find My Programs'!$C$9&lt;&gt;"No",'All Programs'!$R273&lt;&gt;"Yes"),OR('Find My Programs'!$C$10="Any",'All Programs'!$T273="Any",'All Programs'!$T273="Check",ISNUMBER(SEARCH('Find My Programs'!$C$10,'All Programs'!$T273))),OR('Find My Programs'!$C$11&lt;&gt;"No",'All Programs'!$U273&lt;&gt;"Yes"),OR('Find My Programs'!$C$12="Any",ISNUMBER(SEARCH("; "&amp;'Find My Programs'!$C$12&amp;";","; "&amp;'All Programs'!$C273&amp;";"))),OR('Find My Programs'!$C$13="Any",'All Programs'!$W273='Find My Programs'!$C$13,'All Programs'!$W273="Hybrid",'All Programs'!$W273="Check"),OR('Find My Programs'!$C$14="Yes",'All Programs'!$S273&lt;&gt;"Yes"),OR('Find My Programs'!$C$15="Yes",'All Programs'!$G273&lt;&gt;"Closed")),1,0)</f>
        <v/>
      </c>
      <c r="B273">
        <f>IF(A273=1,IF('All Programs'!$B273="Support &amp; wellbeing",IF('All Programs'!$A273="Veterans Crisis Line",500000,0),1000000)+IF('All Programs'!$M273="Yes",200000,IF('All Programs'!$M273="No",0,100000))+N('All Programs'!$D273)*10000+IF('All Programs'!$Y273="Yes",0,500)+(500-ROW()),"")</f>
        <v/>
      </c>
      <c r="C273">
        <f>IF('All Programs'!$A273="","",'All Programs'!$A273)</f>
        <v/>
      </c>
      <c r="D273">
        <f>IF('All Programs'!$B273="","",'All Programs'!$B273)</f>
        <v/>
      </c>
      <c r="E273">
        <f>IF('All Programs'!$D273="","",'All Programs'!$D273)</f>
        <v/>
      </c>
      <c r="F273">
        <f>IF('All Programs'!$X273="","",'All Programs'!$X273)</f>
        <v/>
      </c>
      <c r="G273">
        <f>IF('All Programs'!$W273="","",'All Programs'!$W273)</f>
        <v/>
      </c>
      <c r="H273">
        <f>IF('All Programs'!$T273="","",'All Programs'!$T273)</f>
        <v/>
      </c>
      <c r="I273">
        <f>IF('All Programs'!$G273="","",'All Programs'!$G273)</f>
        <v/>
      </c>
      <c r="J273">
        <f>IF('All Programs'!$H273="","",'All Programs'!$H273)</f>
        <v/>
      </c>
      <c r="K273">
        <f>IF('All Programs'!$F273="","",'All Programs'!$F273)</f>
        <v/>
      </c>
      <c r="L273">
        <f>IF('All Programs'!$AB273="","",'All Programs'!$AB273)</f>
        <v/>
      </c>
      <c r="M273">
        <f>IF('All Programs'!$Y273="","",'All Programs'!$Y273)</f>
        <v/>
      </c>
      <c r="N273">
        <f>IF('All Programs'!$AQ273="","",'All Programs'!$AQ273)</f>
        <v/>
      </c>
    </row>
    <row r="274">
      <c r="A274">
        <f>IF(AND(OR('Find My Programs'!$C$5="Any",AND('Find My Programs'!$C$5="Veteran",'All Programs'!$O274&lt;&gt;"No"),AND('Find My Programs'!$C$5="Active duty / transitioning",'All Programs'!$N274&lt;&gt;"No"),AND('Find My Programs'!$C$5="Spouse / family / caregiver",'All Programs'!$P274&lt;&gt;"No")),OR('Find My Programs'!$C$6&lt;&gt;"No",'All Programs'!$J274&lt;&gt;"Yes"),OR('Find My Programs'!$C$7&lt;&gt;"No",'All Programs'!$K274&lt;&gt;"Yes"),OR('Find My Programs'!$C$8&lt;&gt;"No",'All Programs'!$L274&lt;&gt;"Yes"),OR('All Programs'!$M274="Yes",'All Programs'!$M274="Check",AND('Find My Programs'!$C$6&lt;&gt;"No",'All Programs'!$J274&lt;&gt;"No"),AND('Find My Programs'!$C$7&lt;&gt;"No",'All Programs'!$K274&lt;&gt;"No"),AND('Find My Programs'!$C$8&lt;&gt;"No",'All Programs'!$L274&lt;&gt;"No"),'Find My Programs'!$C$16="Yes"),OR('Find My Programs'!$C$9&lt;&gt;"No",'All Programs'!$R274&lt;&gt;"Yes"),OR('Find My Programs'!$C$10="Any",'All Programs'!$T274="Any",'All Programs'!$T274="Check",ISNUMBER(SEARCH('Find My Programs'!$C$10,'All Programs'!$T274))),OR('Find My Programs'!$C$11&lt;&gt;"No",'All Programs'!$U274&lt;&gt;"Yes"),OR('Find My Programs'!$C$12="Any",ISNUMBER(SEARCH("; "&amp;'Find My Programs'!$C$12&amp;";","; "&amp;'All Programs'!$C274&amp;";"))),OR('Find My Programs'!$C$13="Any",'All Programs'!$W274='Find My Programs'!$C$13,'All Programs'!$W274="Hybrid",'All Programs'!$W274="Check"),OR('Find My Programs'!$C$14="Yes",'All Programs'!$S274&lt;&gt;"Yes"),OR('Find My Programs'!$C$15="Yes",'All Programs'!$G274&lt;&gt;"Closed")),1,0)</f>
        <v/>
      </c>
      <c r="B274">
        <f>IF(A274=1,IF('All Programs'!$B274="Support &amp; wellbeing",IF('All Programs'!$A274="Veterans Crisis Line",500000,0),1000000)+IF('All Programs'!$M274="Yes",200000,IF('All Programs'!$M274="No",0,100000))+N('All Programs'!$D274)*10000+IF('All Programs'!$Y274="Yes",0,500)+(500-ROW()),"")</f>
        <v/>
      </c>
      <c r="C274">
        <f>IF('All Programs'!$A274="","",'All Programs'!$A274)</f>
        <v/>
      </c>
      <c r="D274">
        <f>IF('All Programs'!$B274="","",'All Programs'!$B274)</f>
        <v/>
      </c>
      <c r="E274">
        <f>IF('All Programs'!$D274="","",'All Programs'!$D274)</f>
        <v/>
      </c>
      <c r="F274">
        <f>IF('All Programs'!$X274="","",'All Programs'!$X274)</f>
        <v/>
      </c>
      <c r="G274">
        <f>IF('All Programs'!$W274="","",'All Programs'!$W274)</f>
        <v/>
      </c>
      <c r="H274">
        <f>IF('All Programs'!$T274="","",'All Programs'!$T274)</f>
        <v/>
      </c>
      <c r="I274">
        <f>IF('All Programs'!$G274="","",'All Programs'!$G274)</f>
        <v/>
      </c>
      <c r="J274">
        <f>IF('All Programs'!$H274="","",'All Programs'!$H274)</f>
        <v/>
      </c>
      <c r="K274">
        <f>IF('All Programs'!$F274="","",'All Programs'!$F274)</f>
        <v/>
      </c>
      <c r="L274">
        <f>IF('All Programs'!$AB274="","",'All Programs'!$AB274)</f>
        <v/>
      </c>
      <c r="M274">
        <f>IF('All Programs'!$Y274="","",'All Programs'!$Y274)</f>
        <v/>
      </c>
      <c r="N274">
        <f>IF('All Programs'!$AQ274="","",'All Programs'!$AQ274)</f>
        <v/>
      </c>
    </row>
    <row r="275">
      <c r="A275">
        <f>IF(AND(OR('Find My Programs'!$C$5="Any",AND('Find My Programs'!$C$5="Veteran",'All Programs'!$O275&lt;&gt;"No"),AND('Find My Programs'!$C$5="Active duty / transitioning",'All Programs'!$N275&lt;&gt;"No"),AND('Find My Programs'!$C$5="Spouse / family / caregiver",'All Programs'!$P275&lt;&gt;"No")),OR('Find My Programs'!$C$6&lt;&gt;"No",'All Programs'!$J275&lt;&gt;"Yes"),OR('Find My Programs'!$C$7&lt;&gt;"No",'All Programs'!$K275&lt;&gt;"Yes"),OR('Find My Programs'!$C$8&lt;&gt;"No",'All Programs'!$L275&lt;&gt;"Yes"),OR('All Programs'!$M275="Yes",'All Programs'!$M275="Check",AND('Find My Programs'!$C$6&lt;&gt;"No",'All Programs'!$J275&lt;&gt;"No"),AND('Find My Programs'!$C$7&lt;&gt;"No",'All Programs'!$K275&lt;&gt;"No"),AND('Find My Programs'!$C$8&lt;&gt;"No",'All Programs'!$L275&lt;&gt;"No"),'Find My Programs'!$C$16="Yes"),OR('Find My Programs'!$C$9&lt;&gt;"No",'All Programs'!$R275&lt;&gt;"Yes"),OR('Find My Programs'!$C$10="Any",'All Programs'!$T275="Any",'All Programs'!$T275="Check",ISNUMBER(SEARCH('Find My Programs'!$C$10,'All Programs'!$T275))),OR('Find My Programs'!$C$11&lt;&gt;"No",'All Programs'!$U275&lt;&gt;"Yes"),OR('Find My Programs'!$C$12="Any",ISNUMBER(SEARCH("; "&amp;'Find My Programs'!$C$12&amp;";","; "&amp;'All Programs'!$C275&amp;";"))),OR('Find My Programs'!$C$13="Any",'All Programs'!$W275='Find My Programs'!$C$13,'All Programs'!$W275="Hybrid",'All Programs'!$W275="Check"),OR('Find My Programs'!$C$14="Yes",'All Programs'!$S275&lt;&gt;"Yes"),OR('Find My Programs'!$C$15="Yes",'All Programs'!$G275&lt;&gt;"Closed")),1,0)</f>
        <v/>
      </c>
      <c r="B275">
        <f>IF(A275=1,IF('All Programs'!$B275="Support &amp; wellbeing",IF('All Programs'!$A275="Veterans Crisis Line",500000,0),1000000)+IF('All Programs'!$M275="Yes",200000,IF('All Programs'!$M275="No",0,100000))+N('All Programs'!$D275)*10000+IF('All Programs'!$Y275="Yes",0,500)+(500-ROW()),"")</f>
        <v/>
      </c>
      <c r="C275">
        <f>IF('All Programs'!$A275="","",'All Programs'!$A275)</f>
        <v/>
      </c>
      <c r="D275">
        <f>IF('All Programs'!$B275="","",'All Programs'!$B275)</f>
        <v/>
      </c>
      <c r="E275">
        <f>IF('All Programs'!$D275="","",'All Programs'!$D275)</f>
        <v/>
      </c>
      <c r="F275">
        <f>IF('All Programs'!$X275="","",'All Programs'!$X275)</f>
        <v/>
      </c>
      <c r="G275">
        <f>IF('All Programs'!$W275="","",'All Programs'!$W275)</f>
        <v/>
      </c>
      <c r="H275">
        <f>IF('All Programs'!$T275="","",'All Programs'!$T275)</f>
        <v/>
      </c>
      <c r="I275">
        <f>IF('All Programs'!$G275="","",'All Programs'!$G275)</f>
        <v/>
      </c>
      <c r="J275">
        <f>IF('All Programs'!$H275="","",'All Programs'!$H275)</f>
        <v/>
      </c>
      <c r="K275">
        <f>IF('All Programs'!$F275="","",'All Programs'!$F275)</f>
        <v/>
      </c>
      <c r="L275">
        <f>IF('All Programs'!$AB275="","",'All Programs'!$AB275)</f>
        <v/>
      </c>
      <c r="M275">
        <f>IF('All Programs'!$Y275="","",'All Programs'!$Y275)</f>
        <v/>
      </c>
      <c r="N275">
        <f>IF('All Programs'!$AQ275="","",'All Programs'!$AQ275)</f>
        <v/>
      </c>
    </row>
    <row r="276">
      <c r="A276">
        <f>IF(AND(OR('Find My Programs'!$C$5="Any",AND('Find My Programs'!$C$5="Veteran",'All Programs'!$O276&lt;&gt;"No"),AND('Find My Programs'!$C$5="Active duty / transitioning",'All Programs'!$N276&lt;&gt;"No"),AND('Find My Programs'!$C$5="Spouse / family / caregiver",'All Programs'!$P276&lt;&gt;"No")),OR('Find My Programs'!$C$6&lt;&gt;"No",'All Programs'!$J276&lt;&gt;"Yes"),OR('Find My Programs'!$C$7&lt;&gt;"No",'All Programs'!$K276&lt;&gt;"Yes"),OR('Find My Programs'!$C$8&lt;&gt;"No",'All Programs'!$L276&lt;&gt;"Yes"),OR('All Programs'!$M276="Yes",'All Programs'!$M276="Check",AND('Find My Programs'!$C$6&lt;&gt;"No",'All Programs'!$J276&lt;&gt;"No"),AND('Find My Programs'!$C$7&lt;&gt;"No",'All Programs'!$K276&lt;&gt;"No"),AND('Find My Programs'!$C$8&lt;&gt;"No",'All Programs'!$L276&lt;&gt;"No"),'Find My Programs'!$C$16="Yes"),OR('Find My Programs'!$C$9&lt;&gt;"No",'All Programs'!$R276&lt;&gt;"Yes"),OR('Find My Programs'!$C$10="Any",'All Programs'!$T276="Any",'All Programs'!$T276="Check",ISNUMBER(SEARCH('Find My Programs'!$C$10,'All Programs'!$T276))),OR('Find My Programs'!$C$11&lt;&gt;"No",'All Programs'!$U276&lt;&gt;"Yes"),OR('Find My Programs'!$C$12="Any",ISNUMBER(SEARCH("; "&amp;'Find My Programs'!$C$12&amp;";","; "&amp;'All Programs'!$C276&amp;";"))),OR('Find My Programs'!$C$13="Any",'All Programs'!$W276='Find My Programs'!$C$13,'All Programs'!$W276="Hybrid",'All Programs'!$W276="Check"),OR('Find My Programs'!$C$14="Yes",'All Programs'!$S276&lt;&gt;"Yes"),OR('Find My Programs'!$C$15="Yes",'All Programs'!$G276&lt;&gt;"Closed")),1,0)</f>
        <v/>
      </c>
      <c r="B276">
        <f>IF(A276=1,IF('All Programs'!$B276="Support &amp; wellbeing",IF('All Programs'!$A276="Veterans Crisis Line",500000,0),1000000)+IF('All Programs'!$M276="Yes",200000,IF('All Programs'!$M276="No",0,100000))+N('All Programs'!$D276)*10000+IF('All Programs'!$Y276="Yes",0,500)+(500-ROW()),"")</f>
        <v/>
      </c>
      <c r="C276">
        <f>IF('All Programs'!$A276="","",'All Programs'!$A276)</f>
        <v/>
      </c>
      <c r="D276">
        <f>IF('All Programs'!$B276="","",'All Programs'!$B276)</f>
        <v/>
      </c>
      <c r="E276">
        <f>IF('All Programs'!$D276="","",'All Programs'!$D276)</f>
        <v/>
      </c>
      <c r="F276">
        <f>IF('All Programs'!$X276="","",'All Programs'!$X276)</f>
        <v/>
      </c>
      <c r="G276">
        <f>IF('All Programs'!$W276="","",'All Programs'!$W276)</f>
        <v/>
      </c>
      <c r="H276">
        <f>IF('All Programs'!$T276="","",'All Programs'!$T276)</f>
        <v/>
      </c>
      <c r="I276">
        <f>IF('All Programs'!$G276="","",'All Programs'!$G276)</f>
        <v/>
      </c>
      <c r="J276">
        <f>IF('All Programs'!$H276="","",'All Programs'!$H276)</f>
        <v/>
      </c>
      <c r="K276">
        <f>IF('All Programs'!$F276="","",'All Programs'!$F276)</f>
        <v/>
      </c>
      <c r="L276">
        <f>IF('All Programs'!$AB276="","",'All Programs'!$AB276)</f>
        <v/>
      </c>
      <c r="M276">
        <f>IF('All Programs'!$Y276="","",'All Programs'!$Y276)</f>
        <v/>
      </c>
      <c r="N276">
        <f>IF('All Programs'!$AQ276="","",'All Programs'!$AQ276)</f>
        <v/>
      </c>
    </row>
    <row r="277">
      <c r="A277">
        <f>IF(AND(OR('Find My Programs'!$C$5="Any",AND('Find My Programs'!$C$5="Veteran",'All Programs'!$O277&lt;&gt;"No"),AND('Find My Programs'!$C$5="Active duty / transitioning",'All Programs'!$N277&lt;&gt;"No"),AND('Find My Programs'!$C$5="Spouse / family / caregiver",'All Programs'!$P277&lt;&gt;"No")),OR('Find My Programs'!$C$6&lt;&gt;"No",'All Programs'!$J277&lt;&gt;"Yes"),OR('Find My Programs'!$C$7&lt;&gt;"No",'All Programs'!$K277&lt;&gt;"Yes"),OR('Find My Programs'!$C$8&lt;&gt;"No",'All Programs'!$L277&lt;&gt;"Yes"),OR('All Programs'!$M277="Yes",'All Programs'!$M277="Check",AND('Find My Programs'!$C$6&lt;&gt;"No",'All Programs'!$J277&lt;&gt;"No"),AND('Find My Programs'!$C$7&lt;&gt;"No",'All Programs'!$K277&lt;&gt;"No"),AND('Find My Programs'!$C$8&lt;&gt;"No",'All Programs'!$L277&lt;&gt;"No"),'Find My Programs'!$C$16="Yes"),OR('Find My Programs'!$C$9&lt;&gt;"No",'All Programs'!$R277&lt;&gt;"Yes"),OR('Find My Programs'!$C$10="Any",'All Programs'!$T277="Any",'All Programs'!$T277="Check",ISNUMBER(SEARCH('Find My Programs'!$C$10,'All Programs'!$T277))),OR('Find My Programs'!$C$11&lt;&gt;"No",'All Programs'!$U277&lt;&gt;"Yes"),OR('Find My Programs'!$C$12="Any",ISNUMBER(SEARCH("; "&amp;'Find My Programs'!$C$12&amp;";","; "&amp;'All Programs'!$C277&amp;";"))),OR('Find My Programs'!$C$13="Any",'All Programs'!$W277='Find My Programs'!$C$13,'All Programs'!$W277="Hybrid",'All Programs'!$W277="Check"),OR('Find My Programs'!$C$14="Yes",'All Programs'!$S277&lt;&gt;"Yes"),OR('Find My Programs'!$C$15="Yes",'All Programs'!$G277&lt;&gt;"Closed")),1,0)</f>
        <v/>
      </c>
      <c r="B277">
        <f>IF(A277=1,IF('All Programs'!$B277="Support &amp; wellbeing",IF('All Programs'!$A277="Veterans Crisis Line",500000,0),1000000)+IF('All Programs'!$M277="Yes",200000,IF('All Programs'!$M277="No",0,100000))+N('All Programs'!$D277)*10000+IF('All Programs'!$Y277="Yes",0,500)+(500-ROW()),"")</f>
        <v/>
      </c>
      <c r="C277">
        <f>IF('All Programs'!$A277="","",'All Programs'!$A277)</f>
        <v/>
      </c>
      <c r="D277">
        <f>IF('All Programs'!$B277="","",'All Programs'!$B277)</f>
        <v/>
      </c>
      <c r="E277">
        <f>IF('All Programs'!$D277="","",'All Programs'!$D277)</f>
        <v/>
      </c>
      <c r="F277">
        <f>IF('All Programs'!$X277="","",'All Programs'!$X277)</f>
        <v/>
      </c>
      <c r="G277">
        <f>IF('All Programs'!$W277="","",'All Programs'!$W277)</f>
        <v/>
      </c>
      <c r="H277">
        <f>IF('All Programs'!$T277="","",'All Programs'!$T277)</f>
        <v/>
      </c>
      <c r="I277">
        <f>IF('All Programs'!$G277="","",'All Programs'!$G277)</f>
        <v/>
      </c>
      <c r="J277">
        <f>IF('All Programs'!$H277="","",'All Programs'!$H277)</f>
        <v/>
      </c>
      <c r="K277">
        <f>IF('All Programs'!$F277="","",'All Programs'!$F277)</f>
        <v/>
      </c>
      <c r="L277">
        <f>IF('All Programs'!$AB277="","",'All Programs'!$AB277)</f>
        <v/>
      </c>
      <c r="M277">
        <f>IF('All Programs'!$Y277="","",'All Programs'!$Y277)</f>
        <v/>
      </c>
      <c r="N277">
        <f>IF('All Programs'!$AQ277="","",'All Programs'!$AQ277)</f>
        <v/>
      </c>
    </row>
    <row r="278">
      <c r="A278">
        <f>IF(AND(OR('Find My Programs'!$C$5="Any",AND('Find My Programs'!$C$5="Veteran",'All Programs'!$O278&lt;&gt;"No"),AND('Find My Programs'!$C$5="Active duty / transitioning",'All Programs'!$N278&lt;&gt;"No"),AND('Find My Programs'!$C$5="Spouse / family / caregiver",'All Programs'!$P278&lt;&gt;"No")),OR('Find My Programs'!$C$6&lt;&gt;"No",'All Programs'!$J278&lt;&gt;"Yes"),OR('Find My Programs'!$C$7&lt;&gt;"No",'All Programs'!$K278&lt;&gt;"Yes"),OR('Find My Programs'!$C$8&lt;&gt;"No",'All Programs'!$L278&lt;&gt;"Yes"),OR('All Programs'!$M278="Yes",'All Programs'!$M278="Check",AND('Find My Programs'!$C$6&lt;&gt;"No",'All Programs'!$J278&lt;&gt;"No"),AND('Find My Programs'!$C$7&lt;&gt;"No",'All Programs'!$K278&lt;&gt;"No"),AND('Find My Programs'!$C$8&lt;&gt;"No",'All Programs'!$L278&lt;&gt;"No"),'Find My Programs'!$C$16="Yes"),OR('Find My Programs'!$C$9&lt;&gt;"No",'All Programs'!$R278&lt;&gt;"Yes"),OR('Find My Programs'!$C$10="Any",'All Programs'!$T278="Any",'All Programs'!$T278="Check",ISNUMBER(SEARCH('Find My Programs'!$C$10,'All Programs'!$T278))),OR('Find My Programs'!$C$11&lt;&gt;"No",'All Programs'!$U278&lt;&gt;"Yes"),OR('Find My Programs'!$C$12="Any",ISNUMBER(SEARCH("; "&amp;'Find My Programs'!$C$12&amp;";","; "&amp;'All Programs'!$C278&amp;";"))),OR('Find My Programs'!$C$13="Any",'All Programs'!$W278='Find My Programs'!$C$13,'All Programs'!$W278="Hybrid",'All Programs'!$W278="Check"),OR('Find My Programs'!$C$14="Yes",'All Programs'!$S278&lt;&gt;"Yes"),OR('Find My Programs'!$C$15="Yes",'All Programs'!$G278&lt;&gt;"Closed")),1,0)</f>
        <v/>
      </c>
      <c r="B278">
        <f>IF(A278=1,IF('All Programs'!$B278="Support &amp; wellbeing",IF('All Programs'!$A278="Veterans Crisis Line",500000,0),1000000)+IF('All Programs'!$M278="Yes",200000,IF('All Programs'!$M278="No",0,100000))+N('All Programs'!$D278)*10000+IF('All Programs'!$Y278="Yes",0,500)+(500-ROW()),"")</f>
        <v/>
      </c>
      <c r="C278">
        <f>IF('All Programs'!$A278="","",'All Programs'!$A278)</f>
        <v/>
      </c>
      <c r="D278">
        <f>IF('All Programs'!$B278="","",'All Programs'!$B278)</f>
        <v/>
      </c>
      <c r="E278">
        <f>IF('All Programs'!$D278="","",'All Programs'!$D278)</f>
        <v/>
      </c>
      <c r="F278">
        <f>IF('All Programs'!$X278="","",'All Programs'!$X278)</f>
        <v/>
      </c>
      <c r="G278">
        <f>IF('All Programs'!$W278="","",'All Programs'!$W278)</f>
        <v/>
      </c>
      <c r="H278">
        <f>IF('All Programs'!$T278="","",'All Programs'!$T278)</f>
        <v/>
      </c>
      <c r="I278">
        <f>IF('All Programs'!$G278="","",'All Programs'!$G278)</f>
        <v/>
      </c>
      <c r="J278">
        <f>IF('All Programs'!$H278="","",'All Programs'!$H278)</f>
        <v/>
      </c>
      <c r="K278">
        <f>IF('All Programs'!$F278="","",'All Programs'!$F278)</f>
        <v/>
      </c>
      <c r="L278">
        <f>IF('All Programs'!$AB278="","",'All Programs'!$AB278)</f>
        <v/>
      </c>
      <c r="M278">
        <f>IF('All Programs'!$Y278="","",'All Programs'!$Y278)</f>
        <v/>
      </c>
      <c r="N278">
        <f>IF('All Programs'!$AQ278="","",'All Programs'!$AQ278)</f>
        <v/>
      </c>
    </row>
    <row r="279">
      <c r="A279">
        <f>IF(AND(OR('Find My Programs'!$C$5="Any",AND('Find My Programs'!$C$5="Veteran",'All Programs'!$O279&lt;&gt;"No"),AND('Find My Programs'!$C$5="Active duty / transitioning",'All Programs'!$N279&lt;&gt;"No"),AND('Find My Programs'!$C$5="Spouse / family / caregiver",'All Programs'!$P279&lt;&gt;"No")),OR('Find My Programs'!$C$6&lt;&gt;"No",'All Programs'!$J279&lt;&gt;"Yes"),OR('Find My Programs'!$C$7&lt;&gt;"No",'All Programs'!$K279&lt;&gt;"Yes"),OR('Find My Programs'!$C$8&lt;&gt;"No",'All Programs'!$L279&lt;&gt;"Yes"),OR('All Programs'!$M279="Yes",'All Programs'!$M279="Check",AND('Find My Programs'!$C$6&lt;&gt;"No",'All Programs'!$J279&lt;&gt;"No"),AND('Find My Programs'!$C$7&lt;&gt;"No",'All Programs'!$K279&lt;&gt;"No"),AND('Find My Programs'!$C$8&lt;&gt;"No",'All Programs'!$L279&lt;&gt;"No"),'Find My Programs'!$C$16="Yes"),OR('Find My Programs'!$C$9&lt;&gt;"No",'All Programs'!$R279&lt;&gt;"Yes"),OR('Find My Programs'!$C$10="Any",'All Programs'!$T279="Any",'All Programs'!$T279="Check",ISNUMBER(SEARCH('Find My Programs'!$C$10,'All Programs'!$T279))),OR('Find My Programs'!$C$11&lt;&gt;"No",'All Programs'!$U279&lt;&gt;"Yes"),OR('Find My Programs'!$C$12="Any",ISNUMBER(SEARCH("; "&amp;'Find My Programs'!$C$12&amp;";","; "&amp;'All Programs'!$C279&amp;";"))),OR('Find My Programs'!$C$13="Any",'All Programs'!$W279='Find My Programs'!$C$13,'All Programs'!$W279="Hybrid",'All Programs'!$W279="Check"),OR('Find My Programs'!$C$14="Yes",'All Programs'!$S279&lt;&gt;"Yes"),OR('Find My Programs'!$C$15="Yes",'All Programs'!$G279&lt;&gt;"Closed")),1,0)</f>
        <v/>
      </c>
      <c r="B279">
        <f>IF(A279=1,IF('All Programs'!$B279="Support &amp; wellbeing",IF('All Programs'!$A279="Veterans Crisis Line",500000,0),1000000)+IF('All Programs'!$M279="Yes",200000,IF('All Programs'!$M279="No",0,100000))+N('All Programs'!$D279)*10000+IF('All Programs'!$Y279="Yes",0,500)+(500-ROW()),"")</f>
        <v/>
      </c>
      <c r="C279">
        <f>IF('All Programs'!$A279="","",'All Programs'!$A279)</f>
        <v/>
      </c>
      <c r="D279">
        <f>IF('All Programs'!$B279="","",'All Programs'!$B279)</f>
        <v/>
      </c>
      <c r="E279">
        <f>IF('All Programs'!$D279="","",'All Programs'!$D279)</f>
        <v/>
      </c>
      <c r="F279">
        <f>IF('All Programs'!$X279="","",'All Programs'!$X279)</f>
        <v/>
      </c>
      <c r="G279">
        <f>IF('All Programs'!$W279="","",'All Programs'!$W279)</f>
        <v/>
      </c>
      <c r="H279">
        <f>IF('All Programs'!$T279="","",'All Programs'!$T279)</f>
        <v/>
      </c>
      <c r="I279">
        <f>IF('All Programs'!$G279="","",'All Programs'!$G279)</f>
        <v/>
      </c>
      <c r="J279">
        <f>IF('All Programs'!$H279="","",'All Programs'!$H279)</f>
        <v/>
      </c>
      <c r="K279">
        <f>IF('All Programs'!$F279="","",'All Programs'!$F279)</f>
        <v/>
      </c>
      <c r="L279">
        <f>IF('All Programs'!$AB279="","",'All Programs'!$AB279)</f>
        <v/>
      </c>
      <c r="M279">
        <f>IF('All Programs'!$Y279="","",'All Programs'!$Y279)</f>
        <v/>
      </c>
      <c r="N279">
        <f>IF('All Programs'!$AQ279="","",'All Programs'!$AQ279)</f>
        <v/>
      </c>
    </row>
    <row r="280">
      <c r="A280">
        <f>IF(AND(OR('Find My Programs'!$C$5="Any",AND('Find My Programs'!$C$5="Veteran",'All Programs'!$O280&lt;&gt;"No"),AND('Find My Programs'!$C$5="Active duty / transitioning",'All Programs'!$N280&lt;&gt;"No"),AND('Find My Programs'!$C$5="Spouse / family / caregiver",'All Programs'!$P280&lt;&gt;"No")),OR('Find My Programs'!$C$6&lt;&gt;"No",'All Programs'!$J280&lt;&gt;"Yes"),OR('Find My Programs'!$C$7&lt;&gt;"No",'All Programs'!$K280&lt;&gt;"Yes"),OR('Find My Programs'!$C$8&lt;&gt;"No",'All Programs'!$L280&lt;&gt;"Yes"),OR('All Programs'!$M280="Yes",'All Programs'!$M280="Check",AND('Find My Programs'!$C$6&lt;&gt;"No",'All Programs'!$J280&lt;&gt;"No"),AND('Find My Programs'!$C$7&lt;&gt;"No",'All Programs'!$K280&lt;&gt;"No"),AND('Find My Programs'!$C$8&lt;&gt;"No",'All Programs'!$L280&lt;&gt;"No"),'Find My Programs'!$C$16="Yes"),OR('Find My Programs'!$C$9&lt;&gt;"No",'All Programs'!$R280&lt;&gt;"Yes"),OR('Find My Programs'!$C$10="Any",'All Programs'!$T280="Any",'All Programs'!$T280="Check",ISNUMBER(SEARCH('Find My Programs'!$C$10,'All Programs'!$T280))),OR('Find My Programs'!$C$11&lt;&gt;"No",'All Programs'!$U280&lt;&gt;"Yes"),OR('Find My Programs'!$C$12="Any",ISNUMBER(SEARCH("; "&amp;'Find My Programs'!$C$12&amp;";","; "&amp;'All Programs'!$C280&amp;";"))),OR('Find My Programs'!$C$13="Any",'All Programs'!$W280='Find My Programs'!$C$13,'All Programs'!$W280="Hybrid",'All Programs'!$W280="Check"),OR('Find My Programs'!$C$14="Yes",'All Programs'!$S280&lt;&gt;"Yes"),OR('Find My Programs'!$C$15="Yes",'All Programs'!$G280&lt;&gt;"Closed")),1,0)</f>
        <v/>
      </c>
      <c r="B280">
        <f>IF(A280=1,IF('All Programs'!$B280="Support &amp; wellbeing",IF('All Programs'!$A280="Veterans Crisis Line",500000,0),1000000)+IF('All Programs'!$M280="Yes",200000,IF('All Programs'!$M280="No",0,100000))+N('All Programs'!$D280)*10000+IF('All Programs'!$Y280="Yes",0,500)+(500-ROW()),"")</f>
        <v/>
      </c>
      <c r="C280">
        <f>IF('All Programs'!$A280="","",'All Programs'!$A280)</f>
        <v/>
      </c>
      <c r="D280">
        <f>IF('All Programs'!$B280="","",'All Programs'!$B280)</f>
        <v/>
      </c>
      <c r="E280">
        <f>IF('All Programs'!$D280="","",'All Programs'!$D280)</f>
        <v/>
      </c>
      <c r="F280">
        <f>IF('All Programs'!$X280="","",'All Programs'!$X280)</f>
        <v/>
      </c>
      <c r="G280">
        <f>IF('All Programs'!$W280="","",'All Programs'!$W280)</f>
        <v/>
      </c>
      <c r="H280">
        <f>IF('All Programs'!$T280="","",'All Programs'!$T280)</f>
        <v/>
      </c>
      <c r="I280">
        <f>IF('All Programs'!$G280="","",'All Programs'!$G280)</f>
        <v/>
      </c>
      <c r="J280">
        <f>IF('All Programs'!$H280="","",'All Programs'!$H280)</f>
        <v/>
      </c>
      <c r="K280">
        <f>IF('All Programs'!$F280="","",'All Programs'!$F280)</f>
        <v/>
      </c>
      <c r="L280">
        <f>IF('All Programs'!$AB280="","",'All Programs'!$AB280)</f>
        <v/>
      </c>
      <c r="M280">
        <f>IF('All Programs'!$Y280="","",'All Programs'!$Y280)</f>
        <v/>
      </c>
      <c r="N280">
        <f>IF('All Programs'!$AQ280="","",'All Programs'!$AQ280)</f>
        <v/>
      </c>
    </row>
    <row r="281">
      <c r="A281">
        <f>IF(AND(OR('Find My Programs'!$C$5="Any",AND('Find My Programs'!$C$5="Veteran",'All Programs'!$O281&lt;&gt;"No"),AND('Find My Programs'!$C$5="Active duty / transitioning",'All Programs'!$N281&lt;&gt;"No"),AND('Find My Programs'!$C$5="Spouse / family / caregiver",'All Programs'!$P281&lt;&gt;"No")),OR('Find My Programs'!$C$6&lt;&gt;"No",'All Programs'!$J281&lt;&gt;"Yes"),OR('Find My Programs'!$C$7&lt;&gt;"No",'All Programs'!$K281&lt;&gt;"Yes"),OR('Find My Programs'!$C$8&lt;&gt;"No",'All Programs'!$L281&lt;&gt;"Yes"),OR('All Programs'!$M281="Yes",'All Programs'!$M281="Check",AND('Find My Programs'!$C$6&lt;&gt;"No",'All Programs'!$J281&lt;&gt;"No"),AND('Find My Programs'!$C$7&lt;&gt;"No",'All Programs'!$K281&lt;&gt;"No"),AND('Find My Programs'!$C$8&lt;&gt;"No",'All Programs'!$L281&lt;&gt;"No"),'Find My Programs'!$C$16="Yes"),OR('Find My Programs'!$C$9&lt;&gt;"No",'All Programs'!$R281&lt;&gt;"Yes"),OR('Find My Programs'!$C$10="Any",'All Programs'!$T281="Any",'All Programs'!$T281="Check",ISNUMBER(SEARCH('Find My Programs'!$C$10,'All Programs'!$T281))),OR('Find My Programs'!$C$11&lt;&gt;"No",'All Programs'!$U281&lt;&gt;"Yes"),OR('Find My Programs'!$C$12="Any",ISNUMBER(SEARCH("; "&amp;'Find My Programs'!$C$12&amp;";","; "&amp;'All Programs'!$C281&amp;";"))),OR('Find My Programs'!$C$13="Any",'All Programs'!$W281='Find My Programs'!$C$13,'All Programs'!$W281="Hybrid",'All Programs'!$W281="Check"),OR('Find My Programs'!$C$14="Yes",'All Programs'!$S281&lt;&gt;"Yes"),OR('Find My Programs'!$C$15="Yes",'All Programs'!$G281&lt;&gt;"Closed")),1,0)</f>
        <v/>
      </c>
      <c r="B281">
        <f>IF(A281=1,IF('All Programs'!$B281="Support &amp; wellbeing",IF('All Programs'!$A281="Veterans Crisis Line",500000,0),1000000)+IF('All Programs'!$M281="Yes",200000,IF('All Programs'!$M281="No",0,100000))+N('All Programs'!$D281)*10000+IF('All Programs'!$Y281="Yes",0,500)+(500-ROW()),"")</f>
        <v/>
      </c>
      <c r="C281">
        <f>IF('All Programs'!$A281="","",'All Programs'!$A281)</f>
        <v/>
      </c>
      <c r="D281">
        <f>IF('All Programs'!$B281="","",'All Programs'!$B281)</f>
        <v/>
      </c>
      <c r="E281">
        <f>IF('All Programs'!$D281="","",'All Programs'!$D281)</f>
        <v/>
      </c>
      <c r="F281">
        <f>IF('All Programs'!$X281="","",'All Programs'!$X281)</f>
        <v/>
      </c>
      <c r="G281">
        <f>IF('All Programs'!$W281="","",'All Programs'!$W281)</f>
        <v/>
      </c>
      <c r="H281">
        <f>IF('All Programs'!$T281="","",'All Programs'!$T281)</f>
        <v/>
      </c>
      <c r="I281">
        <f>IF('All Programs'!$G281="","",'All Programs'!$G281)</f>
        <v/>
      </c>
      <c r="J281">
        <f>IF('All Programs'!$H281="","",'All Programs'!$H281)</f>
        <v/>
      </c>
      <c r="K281">
        <f>IF('All Programs'!$F281="","",'All Programs'!$F281)</f>
        <v/>
      </c>
      <c r="L281">
        <f>IF('All Programs'!$AB281="","",'All Programs'!$AB281)</f>
        <v/>
      </c>
      <c r="M281">
        <f>IF('All Programs'!$Y281="","",'All Programs'!$Y281)</f>
        <v/>
      </c>
      <c r="N281">
        <f>IF('All Programs'!$AQ281="","",'All Programs'!$AQ281)</f>
        <v/>
      </c>
    </row>
    <row r="282">
      <c r="A282">
        <f>IF(AND(OR('Find My Programs'!$C$5="Any",AND('Find My Programs'!$C$5="Veteran",'All Programs'!$O282&lt;&gt;"No"),AND('Find My Programs'!$C$5="Active duty / transitioning",'All Programs'!$N282&lt;&gt;"No"),AND('Find My Programs'!$C$5="Spouse / family / caregiver",'All Programs'!$P282&lt;&gt;"No")),OR('Find My Programs'!$C$6&lt;&gt;"No",'All Programs'!$J282&lt;&gt;"Yes"),OR('Find My Programs'!$C$7&lt;&gt;"No",'All Programs'!$K282&lt;&gt;"Yes"),OR('Find My Programs'!$C$8&lt;&gt;"No",'All Programs'!$L282&lt;&gt;"Yes"),OR('All Programs'!$M282="Yes",'All Programs'!$M282="Check",AND('Find My Programs'!$C$6&lt;&gt;"No",'All Programs'!$J282&lt;&gt;"No"),AND('Find My Programs'!$C$7&lt;&gt;"No",'All Programs'!$K282&lt;&gt;"No"),AND('Find My Programs'!$C$8&lt;&gt;"No",'All Programs'!$L282&lt;&gt;"No"),'Find My Programs'!$C$16="Yes"),OR('Find My Programs'!$C$9&lt;&gt;"No",'All Programs'!$R282&lt;&gt;"Yes"),OR('Find My Programs'!$C$10="Any",'All Programs'!$T282="Any",'All Programs'!$T282="Check",ISNUMBER(SEARCH('Find My Programs'!$C$10,'All Programs'!$T282))),OR('Find My Programs'!$C$11&lt;&gt;"No",'All Programs'!$U282&lt;&gt;"Yes"),OR('Find My Programs'!$C$12="Any",ISNUMBER(SEARCH("; "&amp;'Find My Programs'!$C$12&amp;";","; "&amp;'All Programs'!$C282&amp;";"))),OR('Find My Programs'!$C$13="Any",'All Programs'!$W282='Find My Programs'!$C$13,'All Programs'!$W282="Hybrid",'All Programs'!$W282="Check"),OR('Find My Programs'!$C$14="Yes",'All Programs'!$S282&lt;&gt;"Yes"),OR('Find My Programs'!$C$15="Yes",'All Programs'!$G282&lt;&gt;"Closed")),1,0)</f>
        <v/>
      </c>
      <c r="B282">
        <f>IF(A282=1,IF('All Programs'!$B282="Support &amp; wellbeing",IF('All Programs'!$A282="Veterans Crisis Line",500000,0),1000000)+IF('All Programs'!$M282="Yes",200000,IF('All Programs'!$M282="No",0,100000))+N('All Programs'!$D282)*10000+IF('All Programs'!$Y282="Yes",0,500)+(500-ROW()),"")</f>
        <v/>
      </c>
      <c r="C282">
        <f>IF('All Programs'!$A282="","",'All Programs'!$A282)</f>
        <v/>
      </c>
      <c r="D282">
        <f>IF('All Programs'!$B282="","",'All Programs'!$B282)</f>
        <v/>
      </c>
      <c r="E282">
        <f>IF('All Programs'!$D282="","",'All Programs'!$D282)</f>
        <v/>
      </c>
      <c r="F282">
        <f>IF('All Programs'!$X282="","",'All Programs'!$X282)</f>
        <v/>
      </c>
      <c r="G282">
        <f>IF('All Programs'!$W282="","",'All Programs'!$W282)</f>
        <v/>
      </c>
      <c r="H282">
        <f>IF('All Programs'!$T282="","",'All Programs'!$T282)</f>
        <v/>
      </c>
      <c r="I282">
        <f>IF('All Programs'!$G282="","",'All Programs'!$G282)</f>
        <v/>
      </c>
      <c r="J282">
        <f>IF('All Programs'!$H282="","",'All Programs'!$H282)</f>
        <v/>
      </c>
      <c r="K282">
        <f>IF('All Programs'!$F282="","",'All Programs'!$F282)</f>
        <v/>
      </c>
      <c r="L282">
        <f>IF('All Programs'!$AB282="","",'All Programs'!$AB282)</f>
        <v/>
      </c>
      <c r="M282">
        <f>IF('All Programs'!$Y282="","",'All Programs'!$Y282)</f>
        <v/>
      </c>
      <c r="N282">
        <f>IF('All Programs'!$AQ282="","",'All Programs'!$AQ282)</f>
        <v/>
      </c>
    </row>
    <row r="283">
      <c r="A283">
        <f>IF(AND(OR('Find My Programs'!$C$5="Any",AND('Find My Programs'!$C$5="Veteran",'All Programs'!$O283&lt;&gt;"No"),AND('Find My Programs'!$C$5="Active duty / transitioning",'All Programs'!$N283&lt;&gt;"No"),AND('Find My Programs'!$C$5="Spouse / family / caregiver",'All Programs'!$P283&lt;&gt;"No")),OR('Find My Programs'!$C$6&lt;&gt;"No",'All Programs'!$J283&lt;&gt;"Yes"),OR('Find My Programs'!$C$7&lt;&gt;"No",'All Programs'!$K283&lt;&gt;"Yes"),OR('Find My Programs'!$C$8&lt;&gt;"No",'All Programs'!$L283&lt;&gt;"Yes"),OR('All Programs'!$M283="Yes",'All Programs'!$M283="Check",AND('Find My Programs'!$C$6&lt;&gt;"No",'All Programs'!$J283&lt;&gt;"No"),AND('Find My Programs'!$C$7&lt;&gt;"No",'All Programs'!$K283&lt;&gt;"No"),AND('Find My Programs'!$C$8&lt;&gt;"No",'All Programs'!$L283&lt;&gt;"No"),'Find My Programs'!$C$16="Yes"),OR('Find My Programs'!$C$9&lt;&gt;"No",'All Programs'!$R283&lt;&gt;"Yes"),OR('Find My Programs'!$C$10="Any",'All Programs'!$T283="Any",'All Programs'!$T283="Check",ISNUMBER(SEARCH('Find My Programs'!$C$10,'All Programs'!$T283))),OR('Find My Programs'!$C$11&lt;&gt;"No",'All Programs'!$U283&lt;&gt;"Yes"),OR('Find My Programs'!$C$12="Any",ISNUMBER(SEARCH("; "&amp;'Find My Programs'!$C$12&amp;";","; "&amp;'All Programs'!$C283&amp;";"))),OR('Find My Programs'!$C$13="Any",'All Programs'!$W283='Find My Programs'!$C$13,'All Programs'!$W283="Hybrid",'All Programs'!$W283="Check"),OR('Find My Programs'!$C$14="Yes",'All Programs'!$S283&lt;&gt;"Yes"),OR('Find My Programs'!$C$15="Yes",'All Programs'!$G283&lt;&gt;"Closed")),1,0)</f>
        <v/>
      </c>
      <c r="B283">
        <f>IF(A283=1,IF('All Programs'!$B283="Support &amp; wellbeing",IF('All Programs'!$A283="Veterans Crisis Line",500000,0),1000000)+IF('All Programs'!$M283="Yes",200000,IF('All Programs'!$M283="No",0,100000))+N('All Programs'!$D283)*10000+IF('All Programs'!$Y283="Yes",0,500)+(500-ROW()),"")</f>
        <v/>
      </c>
      <c r="C283">
        <f>IF('All Programs'!$A283="","",'All Programs'!$A283)</f>
        <v/>
      </c>
      <c r="D283">
        <f>IF('All Programs'!$B283="","",'All Programs'!$B283)</f>
        <v/>
      </c>
      <c r="E283">
        <f>IF('All Programs'!$D283="","",'All Programs'!$D283)</f>
        <v/>
      </c>
      <c r="F283">
        <f>IF('All Programs'!$X283="","",'All Programs'!$X283)</f>
        <v/>
      </c>
      <c r="G283">
        <f>IF('All Programs'!$W283="","",'All Programs'!$W283)</f>
        <v/>
      </c>
      <c r="H283">
        <f>IF('All Programs'!$T283="","",'All Programs'!$T283)</f>
        <v/>
      </c>
      <c r="I283">
        <f>IF('All Programs'!$G283="","",'All Programs'!$G283)</f>
        <v/>
      </c>
      <c r="J283">
        <f>IF('All Programs'!$H283="","",'All Programs'!$H283)</f>
        <v/>
      </c>
      <c r="K283">
        <f>IF('All Programs'!$F283="","",'All Programs'!$F283)</f>
        <v/>
      </c>
      <c r="L283">
        <f>IF('All Programs'!$AB283="","",'All Programs'!$AB283)</f>
        <v/>
      </c>
      <c r="M283">
        <f>IF('All Programs'!$Y283="","",'All Programs'!$Y283)</f>
        <v/>
      </c>
      <c r="N283">
        <f>IF('All Programs'!$AQ283="","",'All Programs'!$AQ283)</f>
        <v/>
      </c>
    </row>
    <row r="284">
      <c r="A284">
        <f>IF(AND(OR('Find My Programs'!$C$5="Any",AND('Find My Programs'!$C$5="Veteran",'All Programs'!$O284&lt;&gt;"No"),AND('Find My Programs'!$C$5="Active duty / transitioning",'All Programs'!$N284&lt;&gt;"No"),AND('Find My Programs'!$C$5="Spouse / family / caregiver",'All Programs'!$P284&lt;&gt;"No")),OR('Find My Programs'!$C$6&lt;&gt;"No",'All Programs'!$J284&lt;&gt;"Yes"),OR('Find My Programs'!$C$7&lt;&gt;"No",'All Programs'!$K284&lt;&gt;"Yes"),OR('Find My Programs'!$C$8&lt;&gt;"No",'All Programs'!$L284&lt;&gt;"Yes"),OR('All Programs'!$M284="Yes",'All Programs'!$M284="Check",AND('Find My Programs'!$C$6&lt;&gt;"No",'All Programs'!$J284&lt;&gt;"No"),AND('Find My Programs'!$C$7&lt;&gt;"No",'All Programs'!$K284&lt;&gt;"No"),AND('Find My Programs'!$C$8&lt;&gt;"No",'All Programs'!$L284&lt;&gt;"No"),'Find My Programs'!$C$16="Yes"),OR('Find My Programs'!$C$9&lt;&gt;"No",'All Programs'!$R284&lt;&gt;"Yes"),OR('Find My Programs'!$C$10="Any",'All Programs'!$T284="Any",'All Programs'!$T284="Check",ISNUMBER(SEARCH('Find My Programs'!$C$10,'All Programs'!$T284))),OR('Find My Programs'!$C$11&lt;&gt;"No",'All Programs'!$U284&lt;&gt;"Yes"),OR('Find My Programs'!$C$12="Any",ISNUMBER(SEARCH("; "&amp;'Find My Programs'!$C$12&amp;";","; "&amp;'All Programs'!$C284&amp;";"))),OR('Find My Programs'!$C$13="Any",'All Programs'!$W284='Find My Programs'!$C$13,'All Programs'!$W284="Hybrid",'All Programs'!$W284="Check"),OR('Find My Programs'!$C$14="Yes",'All Programs'!$S284&lt;&gt;"Yes"),OR('Find My Programs'!$C$15="Yes",'All Programs'!$G284&lt;&gt;"Closed")),1,0)</f>
        <v/>
      </c>
      <c r="B284">
        <f>IF(A284=1,IF('All Programs'!$B284="Support &amp; wellbeing",IF('All Programs'!$A284="Veterans Crisis Line",500000,0),1000000)+IF('All Programs'!$M284="Yes",200000,IF('All Programs'!$M284="No",0,100000))+N('All Programs'!$D284)*10000+IF('All Programs'!$Y284="Yes",0,500)+(500-ROW()),"")</f>
        <v/>
      </c>
      <c r="C284">
        <f>IF('All Programs'!$A284="","",'All Programs'!$A284)</f>
        <v/>
      </c>
      <c r="D284">
        <f>IF('All Programs'!$B284="","",'All Programs'!$B284)</f>
        <v/>
      </c>
      <c r="E284">
        <f>IF('All Programs'!$D284="","",'All Programs'!$D284)</f>
        <v/>
      </c>
      <c r="F284">
        <f>IF('All Programs'!$X284="","",'All Programs'!$X284)</f>
        <v/>
      </c>
      <c r="G284">
        <f>IF('All Programs'!$W284="","",'All Programs'!$W284)</f>
        <v/>
      </c>
      <c r="H284">
        <f>IF('All Programs'!$T284="","",'All Programs'!$T284)</f>
        <v/>
      </c>
      <c r="I284">
        <f>IF('All Programs'!$G284="","",'All Programs'!$G284)</f>
        <v/>
      </c>
      <c r="J284">
        <f>IF('All Programs'!$H284="","",'All Programs'!$H284)</f>
        <v/>
      </c>
      <c r="K284">
        <f>IF('All Programs'!$F284="","",'All Programs'!$F284)</f>
        <v/>
      </c>
      <c r="L284">
        <f>IF('All Programs'!$AB284="","",'All Programs'!$AB284)</f>
        <v/>
      </c>
      <c r="M284">
        <f>IF('All Programs'!$Y284="","",'All Programs'!$Y284)</f>
        <v/>
      </c>
      <c r="N284">
        <f>IF('All Programs'!$AQ284="","",'All Programs'!$AQ284)</f>
        <v/>
      </c>
    </row>
    <row r="285">
      <c r="A285">
        <f>IF(AND(OR('Find My Programs'!$C$5="Any",AND('Find My Programs'!$C$5="Veteran",'All Programs'!$O285&lt;&gt;"No"),AND('Find My Programs'!$C$5="Active duty / transitioning",'All Programs'!$N285&lt;&gt;"No"),AND('Find My Programs'!$C$5="Spouse / family / caregiver",'All Programs'!$P285&lt;&gt;"No")),OR('Find My Programs'!$C$6&lt;&gt;"No",'All Programs'!$J285&lt;&gt;"Yes"),OR('Find My Programs'!$C$7&lt;&gt;"No",'All Programs'!$K285&lt;&gt;"Yes"),OR('Find My Programs'!$C$8&lt;&gt;"No",'All Programs'!$L285&lt;&gt;"Yes"),OR('All Programs'!$M285="Yes",'All Programs'!$M285="Check",AND('Find My Programs'!$C$6&lt;&gt;"No",'All Programs'!$J285&lt;&gt;"No"),AND('Find My Programs'!$C$7&lt;&gt;"No",'All Programs'!$K285&lt;&gt;"No"),AND('Find My Programs'!$C$8&lt;&gt;"No",'All Programs'!$L285&lt;&gt;"No"),'Find My Programs'!$C$16="Yes"),OR('Find My Programs'!$C$9&lt;&gt;"No",'All Programs'!$R285&lt;&gt;"Yes"),OR('Find My Programs'!$C$10="Any",'All Programs'!$T285="Any",'All Programs'!$T285="Check",ISNUMBER(SEARCH('Find My Programs'!$C$10,'All Programs'!$T285))),OR('Find My Programs'!$C$11&lt;&gt;"No",'All Programs'!$U285&lt;&gt;"Yes"),OR('Find My Programs'!$C$12="Any",ISNUMBER(SEARCH("; "&amp;'Find My Programs'!$C$12&amp;";","; "&amp;'All Programs'!$C285&amp;";"))),OR('Find My Programs'!$C$13="Any",'All Programs'!$W285='Find My Programs'!$C$13,'All Programs'!$W285="Hybrid",'All Programs'!$W285="Check"),OR('Find My Programs'!$C$14="Yes",'All Programs'!$S285&lt;&gt;"Yes"),OR('Find My Programs'!$C$15="Yes",'All Programs'!$G285&lt;&gt;"Closed")),1,0)</f>
        <v/>
      </c>
      <c r="B285">
        <f>IF(A285=1,IF('All Programs'!$B285="Support &amp; wellbeing",IF('All Programs'!$A285="Veterans Crisis Line",500000,0),1000000)+IF('All Programs'!$M285="Yes",200000,IF('All Programs'!$M285="No",0,100000))+N('All Programs'!$D285)*10000+IF('All Programs'!$Y285="Yes",0,500)+(500-ROW()),"")</f>
        <v/>
      </c>
      <c r="C285">
        <f>IF('All Programs'!$A285="","",'All Programs'!$A285)</f>
        <v/>
      </c>
      <c r="D285">
        <f>IF('All Programs'!$B285="","",'All Programs'!$B285)</f>
        <v/>
      </c>
      <c r="E285">
        <f>IF('All Programs'!$D285="","",'All Programs'!$D285)</f>
        <v/>
      </c>
      <c r="F285">
        <f>IF('All Programs'!$X285="","",'All Programs'!$X285)</f>
        <v/>
      </c>
      <c r="G285">
        <f>IF('All Programs'!$W285="","",'All Programs'!$W285)</f>
        <v/>
      </c>
      <c r="H285">
        <f>IF('All Programs'!$T285="","",'All Programs'!$T285)</f>
        <v/>
      </c>
      <c r="I285">
        <f>IF('All Programs'!$G285="","",'All Programs'!$G285)</f>
        <v/>
      </c>
      <c r="J285">
        <f>IF('All Programs'!$H285="","",'All Programs'!$H285)</f>
        <v/>
      </c>
      <c r="K285">
        <f>IF('All Programs'!$F285="","",'All Programs'!$F285)</f>
        <v/>
      </c>
      <c r="L285">
        <f>IF('All Programs'!$AB285="","",'All Programs'!$AB285)</f>
        <v/>
      </c>
      <c r="M285">
        <f>IF('All Programs'!$Y285="","",'All Programs'!$Y285)</f>
        <v/>
      </c>
      <c r="N285">
        <f>IF('All Programs'!$AQ285="","",'All Programs'!$AQ285)</f>
        <v/>
      </c>
    </row>
    <row r="286">
      <c r="A286">
        <f>IF(AND(OR('Find My Programs'!$C$5="Any",AND('Find My Programs'!$C$5="Veteran",'All Programs'!$O286&lt;&gt;"No"),AND('Find My Programs'!$C$5="Active duty / transitioning",'All Programs'!$N286&lt;&gt;"No"),AND('Find My Programs'!$C$5="Spouse / family / caregiver",'All Programs'!$P286&lt;&gt;"No")),OR('Find My Programs'!$C$6&lt;&gt;"No",'All Programs'!$J286&lt;&gt;"Yes"),OR('Find My Programs'!$C$7&lt;&gt;"No",'All Programs'!$K286&lt;&gt;"Yes"),OR('Find My Programs'!$C$8&lt;&gt;"No",'All Programs'!$L286&lt;&gt;"Yes"),OR('All Programs'!$M286="Yes",'All Programs'!$M286="Check",AND('Find My Programs'!$C$6&lt;&gt;"No",'All Programs'!$J286&lt;&gt;"No"),AND('Find My Programs'!$C$7&lt;&gt;"No",'All Programs'!$K286&lt;&gt;"No"),AND('Find My Programs'!$C$8&lt;&gt;"No",'All Programs'!$L286&lt;&gt;"No"),'Find My Programs'!$C$16="Yes"),OR('Find My Programs'!$C$9&lt;&gt;"No",'All Programs'!$R286&lt;&gt;"Yes"),OR('Find My Programs'!$C$10="Any",'All Programs'!$T286="Any",'All Programs'!$T286="Check",ISNUMBER(SEARCH('Find My Programs'!$C$10,'All Programs'!$T286))),OR('Find My Programs'!$C$11&lt;&gt;"No",'All Programs'!$U286&lt;&gt;"Yes"),OR('Find My Programs'!$C$12="Any",ISNUMBER(SEARCH("; "&amp;'Find My Programs'!$C$12&amp;";","; "&amp;'All Programs'!$C286&amp;";"))),OR('Find My Programs'!$C$13="Any",'All Programs'!$W286='Find My Programs'!$C$13,'All Programs'!$W286="Hybrid",'All Programs'!$W286="Check"),OR('Find My Programs'!$C$14="Yes",'All Programs'!$S286&lt;&gt;"Yes"),OR('Find My Programs'!$C$15="Yes",'All Programs'!$G286&lt;&gt;"Closed")),1,0)</f>
        <v/>
      </c>
      <c r="B286">
        <f>IF(A286=1,IF('All Programs'!$B286="Support &amp; wellbeing",IF('All Programs'!$A286="Veterans Crisis Line",500000,0),1000000)+IF('All Programs'!$M286="Yes",200000,IF('All Programs'!$M286="No",0,100000))+N('All Programs'!$D286)*10000+IF('All Programs'!$Y286="Yes",0,500)+(500-ROW()),"")</f>
        <v/>
      </c>
      <c r="C286">
        <f>IF('All Programs'!$A286="","",'All Programs'!$A286)</f>
        <v/>
      </c>
      <c r="D286">
        <f>IF('All Programs'!$B286="","",'All Programs'!$B286)</f>
        <v/>
      </c>
      <c r="E286">
        <f>IF('All Programs'!$D286="","",'All Programs'!$D286)</f>
        <v/>
      </c>
      <c r="F286">
        <f>IF('All Programs'!$X286="","",'All Programs'!$X286)</f>
        <v/>
      </c>
      <c r="G286">
        <f>IF('All Programs'!$W286="","",'All Programs'!$W286)</f>
        <v/>
      </c>
      <c r="H286">
        <f>IF('All Programs'!$T286="","",'All Programs'!$T286)</f>
        <v/>
      </c>
      <c r="I286">
        <f>IF('All Programs'!$G286="","",'All Programs'!$G286)</f>
        <v/>
      </c>
      <c r="J286">
        <f>IF('All Programs'!$H286="","",'All Programs'!$H286)</f>
        <v/>
      </c>
      <c r="K286">
        <f>IF('All Programs'!$F286="","",'All Programs'!$F286)</f>
        <v/>
      </c>
      <c r="L286">
        <f>IF('All Programs'!$AB286="","",'All Programs'!$AB286)</f>
        <v/>
      </c>
      <c r="M286">
        <f>IF('All Programs'!$Y286="","",'All Programs'!$Y286)</f>
        <v/>
      </c>
      <c r="N286">
        <f>IF('All Programs'!$AQ286="","",'All Programs'!$AQ286)</f>
        <v/>
      </c>
    </row>
    <row r="287">
      <c r="A287">
        <f>IF(AND(OR('Find My Programs'!$C$5="Any",AND('Find My Programs'!$C$5="Veteran",'All Programs'!$O287&lt;&gt;"No"),AND('Find My Programs'!$C$5="Active duty / transitioning",'All Programs'!$N287&lt;&gt;"No"),AND('Find My Programs'!$C$5="Spouse / family / caregiver",'All Programs'!$P287&lt;&gt;"No")),OR('Find My Programs'!$C$6&lt;&gt;"No",'All Programs'!$J287&lt;&gt;"Yes"),OR('Find My Programs'!$C$7&lt;&gt;"No",'All Programs'!$K287&lt;&gt;"Yes"),OR('Find My Programs'!$C$8&lt;&gt;"No",'All Programs'!$L287&lt;&gt;"Yes"),OR('All Programs'!$M287="Yes",'All Programs'!$M287="Check",AND('Find My Programs'!$C$6&lt;&gt;"No",'All Programs'!$J287&lt;&gt;"No"),AND('Find My Programs'!$C$7&lt;&gt;"No",'All Programs'!$K287&lt;&gt;"No"),AND('Find My Programs'!$C$8&lt;&gt;"No",'All Programs'!$L287&lt;&gt;"No"),'Find My Programs'!$C$16="Yes"),OR('Find My Programs'!$C$9&lt;&gt;"No",'All Programs'!$R287&lt;&gt;"Yes"),OR('Find My Programs'!$C$10="Any",'All Programs'!$T287="Any",'All Programs'!$T287="Check",ISNUMBER(SEARCH('Find My Programs'!$C$10,'All Programs'!$T287))),OR('Find My Programs'!$C$11&lt;&gt;"No",'All Programs'!$U287&lt;&gt;"Yes"),OR('Find My Programs'!$C$12="Any",ISNUMBER(SEARCH("; "&amp;'Find My Programs'!$C$12&amp;";","; "&amp;'All Programs'!$C287&amp;";"))),OR('Find My Programs'!$C$13="Any",'All Programs'!$W287='Find My Programs'!$C$13,'All Programs'!$W287="Hybrid",'All Programs'!$W287="Check"),OR('Find My Programs'!$C$14="Yes",'All Programs'!$S287&lt;&gt;"Yes"),OR('Find My Programs'!$C$15="Yes",'All Programs'!$G287&lt;&gt;"Closed")),1,0)</f>
        <v/>
      </c>
      <c r="B287">
        <f>IF(A287=1,IF('All Programs'!$B287="Support &amp; wellbeing",IF('All Programs'!$A287="Veterans Crisis Line",500000,0),1000000)+IF('All Programs'!$M287="Yes",200000,IF('All Programs'!$M287="No",0,100000))+N('All Programs'!$D287)*10000+IF('All Programs'!$Y287="Yes",0,500)+(500-ROW()),"")</f>
        <v/>
      </c>
      <c r="C287">
        <f>IF('All Programs'!$A287="","",'All Programs'!$A287)</f>
        <v/>
      </c>
      <c r="D287">
        <f>IF('All Programs'!$B287="","",'All Programs'!$B287)</f>
        <v/>
      </c>
      <c r="E287">
        <f>IF('All Programs'!$D287="","",'All Programs'!$D287)</f>
        <v/>
      </c>
      <c r="F287">
        <f>IF('All Programs'!$X287="","",'All Programs'!$X287)</f>
        <v/>
      </c>
      <c r="G287">
        <f>IF('All Programs'!$W287="","",'All Programs'!$W287)</f>
        <v/>
      </c>
      <c r="H287">
        <f>IF('All Programs'!$T287="","",'All Programs'!$T287)</f>
        <v/>
      </c>
      <c r="I287">
        <f>IF('All Programs'!$G287="","",'All Programs'!$G287)</f>
        <v/>
      </c>
      <c r="J287">
        <f>IF('All Programs'!$H287="","",'All Programs'!$H287)</f>
        <v/>
      </c>
      <c r="K287">
        <f>IF('All Programs'!$F287="","",'All Programs'!$F287)</f>
        <v/>
      </c>
      <c r="L287">
        <f>IF('All Programs'!$AB287="","",'All Programs'!$AB287)</f>
        <v/>
      </c>
      <c r="M287">
        <f>IF('All Programs'!$Y287="","",'All Programs'!$Y287)</f>
        <v/>
      </c>
      <c r="N287">
        <f>IF('All Programs'!$AQ287="","",'All Programs'!$AQ287)</f>
        <v/>
      </c>
    </row>
    <row r="288">
      <c r="A288">
        <f>IF(AND(OR('Find My Programs'!$C$5="Any",AND('Find My Programs'!$C$5="Veteran",'All Programs'!$O288&lt;&gt;"No"),AND('Find My Programs'!$C$5="Active duty / transitioning",'All Programs'!$N288&lt;&gt;"No"),AND('Find My Programs'!$C$5="Spouse / family / caregiver",'All Programs'!$P288&lt;&gt;"No")),OR('Find My Programs'!$C$6&lt;&gt;"No",'All Programs'!$J288&lt;&gt;"Yes"),OR('Find My Programs'!$C$7&lt;&gt;"No",'All Programs'!$K288&lt;&gt;"Yes"),OR('Find My Programs'!$C$8&lt;&gt;"No",'All Programs'!$L288&lt;&gt;"Yes"),OR('All Programs'!$M288="Yes",'All Programs'!$M288="Check",AND('Find My Programs'!$C$6&lt;&gt;"No",'All Programs'!$J288&lt;&gt;"No"),AND('Find My Programs'!$C$7&lt;&gt;"No",'All Programs'!$K288&lt;&gt;"No"),AND('Find My Programs'!$C$8&lt;&gt;"No",'All Programs'!$L288&lt;&gt;"No"),'Find My Programs'!$C$16="Yes"),OR('Find My Programs'!$C$9&lt;&gt;"No",'All Programs'!$R288&lt;&gt;"Yes"),OR('Find My Programs'!$C$10="Any",'All Programs'!$T288="Any",'All Programs'!$T288="Check",ISNUMBER(SEARCH('Find My Programs'!$C$10,'All Programs'!$T288))),OR('Find My Programs'!$C$11&lt;&gt;"No",'All Programs'!$U288&lt;&gt;"Yes"),OR('Find My Programs'!$C$12="Any",ISNUMBER(SEARCH("; "&amp;'Find My Programs'!$C$12&amp;";","; "&amp;'All Programs'!$C288&amp;";"))),OR('Find My Programs'!$C$13="Any",'All Programs'!$W288='Find My Programs'!$C$13,'All Programs'!$W288="Hybrid",'All Programs'!$W288="Check"),OR('Find My Programs'!$C$14="Yes",'All Programs'!$S288&lt;&gt;"Yes"),OR('Find My Programs'!$C$15="Yes",'All Programs'!$G288&lt;&gt;"Closed")),1,0)</f>
        <v/>
      </c>
      <c r="B288">
        <f>IF(A288=1,IF('All Programs'!$B288="Support &amp; wellbeing",IF('All Programs'!$A288="Veterans Crisis Line",500000,0),1000000)+IF('All Programs'!$M288="Yes",200000,IF('All Programs'!$M288="No",0,100000))+N('All Programs'!$D288)*10000+IF('All Programs'!$Y288="Yes",0,500)+(500-ROW()),"")</f>
        <v/>
      </c>
      <c r="C288">
        <f>IF('All Programs'!$A288="","",'All Programs'!$A288)</f>
        <v/>
      </c>
      <c r="D288">
        <f>IF('All Programs'!$B288="","",'All Programs'!$B288)</f>
        <v/>
      </c>
      <c r="E288">
        <f>IF('All Programs'!$D288="","",'All Programs'!$D288)</f>
        <v/>
      </c>
      <c r="F288">
        <f>IF('All Programs'!$X288="","",'All Programs'!$X288)</f>
        <v/>
      </c>
      <c r="G288">
        <f>IF('All Programs'!$W288="","",'All Programs'!$W288)</f>
        <v/>
      </c>
      <c r="H288">
        <f>IF('All Programs'!$T288="","",'All Programs'!$T288)</f>
        <v/>
      </c>
      <c r="I288">
        <f>IF('All Programs'!$G288="","",'All Programs'!$G288)</f>
        <v/>
      </c>
      <c r="J288">
        <f>IF('All Programs'!$H288="","",'All Programs'!$H288)</f>
        <v/>
      </c>
      <c r="K288">
        <f>IF('All Programs'!$F288="","",'All Programs'!$F288)</f>
        <v/>
      </c>
      <c r="L288">
        <f>IF('All Programs'!$AB288="","",'All Programs'!$AB288)</f>
        <v/>
      </c>
      <c r="M288">
        <f>IF('All Programs'!$Y288="","",'All Programs'!$Y288)</f>
        <v/>
      </c>
      <c r="N288">
        <f>IF('All Programs'!$AQ288="","",'All Programs'!$AQ288)</f>
        <v/>
      </c>
    </row>
    <row r="289">
      <c r="A289">
        <f>IF(AND(OR('Find My Programs'!$C$5="Any",AND('Find My Programs'!$C$5="Veteran",'All Programs'!$O289&lt;&gt;"No"),AND('Find My Programs'!$C$5="Active duty / transitioning",'All Programs'!$N289&lt;&gt;"No"),AND('Find My Programs'!$C$5="Spouse / family / caregiver",'All Programs'!$P289&lt;&gt;"No")),OR('Find My Programs'!$C$6&lt;&gt;"No",'All Programs'!$J289&lt;&gt;"Yes"),OR('Find My Programs'!$C$7&lt;&gt;"No",'All Programs'!$K289&lt;&gt;"Yes"),OR('Find My Programs'!$C$8&lt;&gt;"No",'All Programs'!$L289&lt;&gt;"Yes"),OR('All Programs'!$M289="Yes",'All Programs'!$M289="Check",AND('Find My Programs'!$C$6&lt;&gt;"No",'All Programs'!$J289&lt;&gt;"No"),AND('Find My Programs'!$C$7&lt;&gt;"No",'All Programs'!$K289&lt;&gt;"No"),AND('Find My Programs'!$C$8&lt;&gt;"No",'All Programs'!$L289&lt;&gt;"No"),'Find My Programs'!$C$16="Yes"),OR('Find My Programs'!$C$9&lt;&gt;"No",'All Programs'!$R289&lt;&gt;"Yes"),OR('Find My Programs'!$C$10="Any",'All Programs'!$T289="Any",'All Programs'!$T289="Check",ISNUMBER(SEARCH('Find My Programs'!$C$10,'All Programs'!$T289))),OR('Find My Programs'!$C$11&lt;&gt;"No",'All Programs'!$U289&lt;&gt;"Yes"),OR('Find My Programs'!$C$12="Any",ISNUMBER(SEARCH("; "&amp;'Find My Programs'!$C$12&amp;";","; "&amp;'All Programs'!$C289&amp;";"))),OR('Find My Programs'!$C$13="Any",'All Programs'!$W289='Find My Programs'!$C$13,'All Programs'!$W289="Hybrid",'All Programs'!$W289="Check"),OR('Find My Programs'!$C$14="Yes",'All Programs'!$S289&lt;&gt;"Yes"),OR('Find My Programs'!$C$15="Yes",'All Programs'!$G289&lt;&gt;"Closed")),1,0)</f>
        <v/>
      </c>
      <c r="B289">
        <f>IF(A289=1,IF('All Programs'!$B289="Support &amp; wellbeing",IF('All Programs'!$A289="Veterans Crisis Line",500000,0),1000000)+IF('All Programs'!$M289="Yes",200000,IF('All Programs'!$M289="No",0,100000))+N('All Programs'!$D289)*10000+IF('All Programs'!$Y289="Yes",0,500)+(500-ROW()),"")</f>
        <v/>
      </c>
      <c r="C289">
        <f>IF('All Programs'!$A289="","",'All Programs'!$A289)</f>
        <v/>
      </c>
      <c r="D289">
        <f>IF('All Programs'!$B289="","",'All Programs'!$B289)</f>
        <v/>
      </c>
      <c r="E289">
        <f>IF('All Programs'!$D289="","",'All Programs'!$D289)</f>
        <v/>
      </c>
      <c r="F289">
        <f>IF('All Programs'!$X289="","",'All Programs'!$X289)</f>
        <v/>
      </c>
      <c r="G289">
        <f>IF('All Programs'!$W289="","",'All Programs'!$W289)</f>
        <v/>
      </c>
      <c r="H289">
        <f>IF('All Programs'!$T289="","",'All Programs'!$T289)</f>
        <v/>
      </c>
      <c r="I289">
        <f>IF('All Programs'!$G289="","",'All Programs'!$G289)</f>
        <v/>
      </c>
      <c r="J289">
        <f>IF('All Programs'!$H289="","",'All Programs'!$H289)</f>
        <v/>
      </c>
      <c r="K289">
        <f>IF('All Programs'!$F289="","",'All Programs'!$F289)</f>
        <v/>
      </c>
      <c r="L289">
        <f>IF('All Programs'!$AB289="","",'All Programs'!$AB289)</f>
        <v/>
      </c>
      <c r="M289">
        <f>IF('All Programs'!$Y289="","",'All Programs'!$Y289)</f>
        <v/>
      </c>
      <c r="N289">
        <f>IF('All Programs'!$AQ289="","",'All Programs'!$AQ289)</f>
        <v/>
      </c>
    </row>
    <row r="290">
      <c r="A290">
        <f>IF(AND(OR('Find My Programs'!$C$5="Any",AND('Find My Programs'!$C$5="Veteran",'All Programs'!$O290&lt;&gt;"No"),AND('Find My Programs'!$C$5="Active duty / transitioning",'All Programs'!$N290&lt;&gt;"No"),AND('Find My Programs'!$C$5="Spouse / family / caregiver",'All Programs'!$P290&lt;&gt;"No")),OR('Find My Programs'!$C$6&lt;&gt;"No",'All Programs'!$J290&lt;&gt;"Yes"),OR('Find My Programs'!$C$7&lt;&gt;"No",'All Programs'!$K290&lt;&gt;"Yes"),OR('Find My Programs'!$C$8&lt;&gt;"No",'All Programs'!$L290&lt;&gt;"Yes"),OR('All Programs'!$M290="Yes",'All Programs'!$M290="Check",AND('Find My Programs'!$C$6&lt;&gt;"No",'All Programs'!$J290&lt;&gt;"No"),AND('Find My Programs'!$C$7&lt;&gt;"No",'All Programs'!$K290&lt;&gt;"No"),AND('Find My Programs'!$C$8&lt;&gt;"No",'All Programs'!$L290&lt;&gt;"No"),'Find My Programs'!$C$16="Yes"),OR('Find My Programs'!$C$9&lt;&gt;"No",'All Programs'!$R290&lt;&gt;"Yes"),OR('Find My Programs'!$C$10="Any",'All Programs'!$T290="Any",'All Programs'!$T290="Check",ISNUMBER(SEARCH('Find My Programs'!$C$10,'All Programs'!$T290))),OR('Find My Programs'!$C$11&lt;&gt;"No",'All Programs'!$U290&lt;&gt;"Yes"),OR('Find My Programs'!$C$12="Any",ISNUMBER(SEARCH("; "&amp;'Find My Programs'!$C$12&amp;";","; "&amp;'All Programs'!$C290&amp;";"))),OR('Find My Programs'!$C$13="Any",'All Programs'!$W290='Find My Programs'!$C$13,'All Programs'!$W290="Hybrid",'All Programs'!$W290="Check"),OR('Find My Programs'!$C$14="Yes",'All Programs'!$S290&lt;&gt;"Yes"),OR('Find My Programs'!$C$15="Yes",'All Programs'!$G290&lt;&gt;"Closed")),1,0)</f>
        <v/>
      </c>
      <c r="B290">
        <f>IF(A290=1,IF('All Programs'!$B290="Support &amp; wellbeing",IF('All Programs'!$A290="Veterans Crisis Line",500000,0),1000000)+IF('All Programs'!$M290="Yes",200000,IF('All Programs'!$M290="No",0,100000))+N('All Programs'!$D290)*10000+IF('All Programs'!$Y290="Yes",0,500)+(500-ROW()),"")</f>
        <v/>
      </c>
      <c r="C290">
        <f>IF('All Programs'!$A290="","",'All Programs'!$A290)</f>
        <v/>
      </c>
      <c r="D290">
        <f>IF('All Programs'!$B290="","",'All Programs'!$B290)</f>
        <v/>
      </c>
      <c r="E290">
        <f>IF('All Programs'!$D290="","",'All Programs'!$D290)</f>
        <v/>
      </c>
      <c r="F290">
        <f>IF('All Programs'!$X290="","",'All Programs'!$X290)</f>
        <v/>
      </c>
      <c r="G290">
        <f>IF('All Programs'!$W290="","",'All Programs'!$W290)</f>
        <v/>
      </c>
      <c r="H290">
        <f>IF('All Programs'!$T290="","",'All Programs'!$T290)</f>
        <v/>
      </c>
      <c r="I290">
        <f>IF('All Programs'!$G290="","",'All Programs'!$G290)</f>
        <v/>
      </c>
      <c r="J290">
        <f>IF('All Programs'!$H290="","",'All Programs'!$H290)</f>
        <v/>
      </c>
      <c r="K290">
        <f>IF('All Programs'!$F290="","",'All Programs'!$F290)</f>
        <v/>
      </c>
      <c r="L290">
        <f>IF('All Programs'!$AB290="","",'All Programs'!$AB290)</f>
        <v/>
      </c>
      <c r="M290">
        <f>IF('All Programs'!$Y290="","",'All Programs'!$Y290)</f>
        <v/>
      </c>
      <c r="N290">
        <f>IF('All Programs'!$AQ290="","",'All Programs'!$AQ290)</f>
        <v/>
      </c>
    </row>
    <row r="291">
      <c r="A291">
        <f>IF(AND(OR('Find My Programs'!$C$5="Any",AND('Find My Programs'!$C$5="Veteran",'All Programs'!$O291&lt;&gt;"No"),AND('Find My Programs'!$C$5="Active duty / transitioning",'All Programs'!$N291&lt;&gt;"No"),AND('Find My Programs'!$C$5="Spouse / family / caregiver",'All Programs'!$P291&lt;&gt;"No")),OR('Find My Programs'!$C$6&lt;&gt;"No",'All Programs'!$J291&lt;&gt;"Yes"),OR('Find My Programs'!$C$7&lt;&gt;"No",'All Programs'!$K291&lt;&gt;"Yes"),OR('Find My Programs'!$C$8&lt;&gt;"No",'All Programs'!$L291&lt;&gt;"Yes"),OR('All Programs'!$M291="Yes",'All Programs'!$M291="Check",AND('Find My Programs'!$C$6&lt;&gt;"No",'All Programs'!$J291&lt;&gt;"No"),AND('Find My Programs'!$C$7&lt;&gt;"No",'All Programs'!$K291&lt;&gt;"No"),AND('Find My Programs'!$C$8&lt;&gt;"No",'All Programs'!$L291&lt;&gt;"No"),'Find My Programs'!$C$16="Yes"),OR('Find My Programs'!$C$9&lt;&gt;"No",'All Programs'!$R291&lt;&gt;"Yes"),OR('Find My Programs'!$C$10="Any",'All Programs'!$T291="Any",'All Programs'!$T291="Check",ISNUMBER(SEARCH('Find My Programs'!$C$10,'All Programs'!$T291))),OR('Find My Programs'!$C$11&lt;&gt;"No",'All Programs'!$U291&lt;&gt;"Yes"),OR('Find My Programs'!$C$12="Any",ISNUMBER(SEARCH("; "&amp;'Find My Programs'!$C$12&amp;";","; "&amp;'All Programs'!$C291&amp;";"))),OR('Find My Programs'!$C$13="Any",'All Programs'!$W291='Find My Programs'!$C$13,'All Programs'!$W291="Hybrid",'All Programs'!$W291="Check"),OR('Find My Programs'!$C$14="Yes",'All Programs'!$S291&lt;&gt;"Yes"),OR('Find My Programs'!$C$15="Yes",'All Programs'!$G291&lt;&gt;"Closed")),1,0)</f>
        <v/>
      </c>
      <c r="B291">
        <f>IF(A291=1,IF('All Programs'!$B291="Support &amp; wellbeing",IF('All Programs'!$A291="Veterans Crisis Line",500000,0),1000000)+IF('All Programs'!$M291="Yes",200000,IF('All Programs'!$M291="No",0,100000))+N('All Programs'!$D291)*10000+IF('All Programs'!$Y291="Yes",0,500)+(500-ROW()),"")</f>
        <v/>
      </c>
      <c r="C291">
        <f>IF('All Programs'!$A291="","",'All Programs'!$A291)</f>
        <v/>
      </c>
      <c r="D291">
        <f>IF('All Programs'!$B291="","",'All Programs'!$B291)</f>
        <v/>
      </c>
      <c r="E291">
        <f>IF('All Programs'!$D291="","",'All Programs'!$D291)</f>
        <v/>
      </c>
      <c r="F291">
        <f>IF('All Programs'!$X291="","",'All Programs'!$X291)</f>
        <v/>
      </c>
      <c r="G291">
        <f>IF('All Programs'!$W291="","",'All Programs'!$W291)</f>
        <v/>
      </c>
      <c r="H291">
        <f>IF('All Programs'!$T291="","",'All Programs'!$T291)</f>
        <v/>
      </c>
      <c r="I291">
        <f>IF('All Programs'!$G291="","",'All Programs'!$G291)</f>
        <v/>
      </c>
      <c r="J291">
        <f>IF('All Programs'!$H291="","",'All Programs'!$H291)</f>
        <v/>
      </c>
      <c r="K291">
        <f>IF('All Programs'!$F291="","",'All Programs'!$F291)</f>
        <v/>
      </c>
      <c r="L291">
        <f>IF('All Programs'!$AB291="","",'All Programs'!$AB291)</f>
        <v/>
      </c>
      <c r="M291">
        <f>IF('All Programs'!$Y291="","",'All Programs'!$Y291)</f>
        <v/>
      </c>
      <c r="N291">
        <f>IF('All Programs'!$AQ291="","",'All Programs'!$AQ291)</f>
        <v/>
      </c>
    </row>
    <row r="292">
      <c r="A292">
        <f>IF(AND(OR('Find My Programs'!$C$5="Any",AND('Find My Programs'!$C$5="Veteran",'All Programs'!$O292&lt;&gt;"No"),AND('Find My Programs'!$C$5="Active duty / transitioning",'All Programs'!$N292&lt;&gt;"No"),AND('Find My Programs'!$C$5="Spouse / family / caregiver",'All Programs'!$P292&lt;&gt;"No")),OR('Find My Programs'!$C$6&lt;&gt;"No",'All Programs'!$J292&lt;&gt;"Yes"),OR('Find My Programs'!$C$7&lt;&gt;"No",'All Programs'!$K292&lt;&gt;"Yes"),OR('Find My Programs'!$C$8&lt;&gt;"No",'All Programs'!$L292&lt;&gt;"Yes"),OR('All Programs'!$M292="Yes",'All Programs'!$M292="Check",AND('Find My Programs'!$C$6&lt;&gt;"No",'All Programs'!$J292&lt;&gt;"No"),AND('Find My Programs'!$C$7&lt;&gt;"No",'All Programs'!$K292&lt;&gt;"No"),AND('Find My Programs'!$C$8&lt;&gt;"No",'All Programs'!$L292&lt;&gt;"No"),'Find My Programs'!$C$16="Yes"),OR('Find My Programs'!$C$9&lt;&gt;"No",'All Programs'!$R292&lt;&gt;"Yes"),OR('Find My Programs'!$C$10="Any",'All Programs'!$T292="Any",'All Programs'!$T292="Check",ISNUMBER(SEARCH('Find My Programs'!$C$10,'All Programs'!$T292))),OR('Find My Programs'!$C$11&lt;&gt;"No",'All Programs'!$U292&lt;&gt;"Yes"),OR('Find My Programs'!$C$12="Any",ISNUMBER(SEARCH("; "&amp;'Find My Programs'!$C$12&amp;";","; "&amp;'All Programs'!$C292&amp;";"))),OR('Find My Programs'!$C$13="Any",'All Programs'!$W292='Find My Programs'!$C$13,'All Programs'!$W292="Hybrid",'All Programs'!$W292="Check"),OR('Find My Programs'!$C$14="Yes",'All Programs'!$S292&lt;&gt;"Yes"),OR('Find My Programs'!$C$15="Yes",'All Programs'!$G292&lt;&gt;"Closed")),1,0)</f>
        <v/>
      </c>
      <c r="B292">
        <f>IF(A292=1,IF('All Programs'!$B292="Support &amp; wellbeing",IF('All Programs'!$A292="Veterans Crisis Line",500000,0),1000000)+IF('All Programs'!$M292="Yes",200000,IF('All Programs'!$M292="No",0,100000))+N('All Programs'!$D292)*10000+IF('All Programs'!$Y292="Yes",0,500)+(500-ROW()),"")</f>
        <v/>
      </c>
      <c r="C292">
        <f>IF('All Programs'!$A292="","",'All Programs'!$A292)</f>
        <v/>
      </c>
      <c r="D292">
        <f>IF('All Programs'!$B292="","",'All Programs'!$B292)</f>
        <v/>
      </c>
      <c r="E292">
        <f>IF('All Programs'!$D292="","",'All Programs'!$D292)</f>
        <v/>
      </c>
      <c r="F292">
        <f>IF('All Programs'!$X292="","",'All Programs'!$X292)</f>
        <v/>
      </c>
      <c r="G292">
        <f>IF('All Programs'!$W292="","",'All Programs'!$W292)</f>
        <v/>
      </c>
      <c r="H292">
        <f>IF('All Programs'!$T292="","",'All Programs'!$T292)</f>
        <v/>
      </c>
      <c r="I292">
        <f>IF('All Programs'!$G292="","",'All Programs'!$G292)</f>
        <v/>
      </c>
      <c r="J292">
        <f>IF('All Programs'!$H292="","",'All Programs'!$H292)</f>
        <v/>
      </c>
      <c r="K292">
        <f>IF('All Programs'!$F292="","",'All Programs'!$F292)</f>
        <v/>
      </c>
      <c r="L292">
        <f>IF('All Programs'!$AB292="","",'All Programs'!$AB292)</f>
        <v/>
      </c>
      <c r="M292">
        <f>IF('All Programs'!$Y292="","",'All Programs'!$Y292)</f>
        <v/>
      </c>
      <c r="N292">
        <f>IF('All Programs'!$AQ292="","",'All Programs'!$AQ292)</f>
        <v/>
      </c>
    </row>
    <row r="293">
      <c r="A293">
        <f>IF(AND(OR('Find My Programs'!$C$5="Any",AND('Find My Programs'!$C$5="Veteran",'All Programs'!$O293&lt;&gt;"No"),AND('Find My Programs'!$C$5="Active duty / transitioning",'All Programs'!$N293&lt;&gt;"No"),AND('Find My Programs'!$C$5="Spouse / family / caregiver",'All Programs'!$P293&lt;&gt;"No")),OR('Find My Programs'!$C$6&lt;&gt;"No",'All Programs'!$J293&lt;&gt;"Yes"),OR('Find My Programs'!$C$7&lt;&gt;"No",'All Programs'!$K293&lt;&gt;"Yes"),OR('Find My Programs'!$C$8&lt;&gt;"No",'All Programs'!$L293&lt;&gt;"Yes"),OR('All Programs'!$M293="Yes",'All Programs'!$M293="Check",AND('Find My Programs'!$C$6&lt;&gt;"No",'All Programs'!$J293&lt;&gt;"No"),AND('Find My Programs'!$C$7&lt;&gt;"No",'All Programs'!$K293&lt;&gt;"No"),AND('Find My Programs'!$C$8&lt;&gt;"No",'All Programs'!$L293&lt;&gt;"No"),'Find My Programs'!$C$16="Yes"),OR('Find My Programs'!$C$9&lt;&gt;"No",'All Programs'!$R293&lt;&gt;"Yes"),OR('Find My Programs'!$C$10="Any",'All Programs'!$T293="Any",'All Programs'!$T293="Check",ISNUMBER(SEARCH('Find My Programs'!$C$10,'All Programs'!$T293))),OR('Find My Programs'!$C$11&lt;&gt;"No",'All Programs'!$U293&lt;&gt;"Yes"),OR('Find My Programs'!$C$12="Any",ISNUMBER(SEARCH("; "&amp;'Find My Programs'!$C$12&amp;";","; "&amp;'All Programs'!$C293&amp;";"))),OR('Find My Programs'!$C$13="Any",'All Programs'!$W293='Find My Programs'!$C$13,'All Programs'!$W293="Hybrid",'All Programs'!$W293="Check"),OR('Find My Programs'!$C$14="Yes",'All Programs'!$S293&lt;&gt;"Yes"),OR('Find My Programs'!$C$15="Yes",'All Programs'!$G293&lt;&gt;"Closed")),1,0)</f>
        <v/>
      </c>
      <c r="B293">
        <f>IF(A293=1,IF('All Programs'!$B293="Support &amp; wellbeing",IF('All Programs'!$A293="Veterans Crisis Line",500000,0),1000000)+IF('All Programs'!$M293="Yes",200000,IF('All Programs'!$M293="No",0,100000))+N('All Programs'!$D293)*10000+IF('All Programs'!$Y293="Yes",0,500)+(500-ROW()),"")</f>
        <v/>
      </c>
      <c r="C293">
        <f>IF('All Programs'!$A293="","",'All Programs'!$A293)</f>
        <v/>
      </c>
      <c r="D293">
        <f>IF('All Programs'!$B293="","",'All Programs'!$B293)</f>
        <v/>
      </c>
      <c r="E293">
        <f>IF('All Programs'!$D293="","",'All Programs'!$D293)</f>
        <v/>
      </c>
      <c r="F293">
        <f>IF('All Programs'!$X293="","",'All Programs'!$X293)</f>
        <v/>
      </c>
      <c r="G293">
        <f>IF('All Programs'!$W293="","",'All Programs'!$W293)</f>
        <v/>
      </c>
      <c r="H293">
        <f>IF('All Programs'!$T293="","",'All Programs'!$T293)</f>
        <v/>
      </c>
      <c r="I293">
        <f>IF('All Programs'!$G293="","",'All Programs'!$G293)</f>
        <v/>
      </c>
      <c r="J293">
        <f>IF('All Programs'!$H293="","",'All Programs'!$H293)</f>
        <v/>
      </c>
      <c r="K293">
        <f>IF('All Programs'!$F293="","",'All Programs'!$F293)</f>
        <v/>
      </c>
      <c r="L293">
        <f>IF('All Programs'!$AB293="","",'All Programs'!$AB293)</f>
        <v/>
      </c>
      <c r="M293">
        <f>IF('All Programs'!$Y293="","",'All Programs'!$Y293)</f>
        <v/>
      </c>
      <c r="N293">
        <f>IF('All Programs'!$AQ293="","",'All Programs'!$AQ293)</f>
        <v/>
      </c>
    </row>
    <row r="294">
      <c r="A294">
        <f>IF(AND(OR('Find My Programs'!$C$5="Any",AND('Find My Programs'!$C$5="Veteran",'All Programs'!$O294&lt;&gt;"No"),AND('Find My Programs'!$C$5="Active duty / transitioning",'All Programs'!$N294&lt;&gt;"No"),AND('Find My Programs'!$C$5="Spouse / family / caregiver",'All Programs'!$P294&lt;&gt;"No")),OR('Find My Programs'!$C$6&lt;&gt;"No",'All Programs'!$J294&lt;&gt;"Yes"),OR('Find My Programs'!$C$7&lt;&gt;"No",'All Programs'!$K294&lt;&gt;"Yes"),OR('Find My Programs'!$C$8&lt;&gt;"No",'All Programs'!$L294&lt;&gt;"Yes"),OR('All Programs'!$M294="Yes",'All Programs'!$M294="Check",AND('Find My Programs'!$C$6&lt;&gt;"No",'All Programs'!$J294&lt;&gt;"No"),AND('Find My Programs'!$C$7&lt;&gt;"No",'All Programs'!$K294&lt;&gt;"No"),AND('Find My Programs'!$C$8&lt;&gt;"No",'All Programs'!$L294&lt;&gt;"No"),'Find My Programs'!$C$16="Yes"),OR('Find My Programs'!$C$9&lt;&gt;"No",'All Programs'!$R294&lt;&gt;"Yes"),OR('Find My Programs'!$C$10="Any",'All Programs'!$T294="Any",'All Programs'!$T294="Check",ISNUMBER(SEARCH('Find My Programs'!$C$10,'All Programs'!$T294))),OR('Find My Programs'!$C$11&lt;&gt;"No",'All Programs'!$U294&lt;&gt;"Yes"),OR('Find My Programs'!$C$12="Any",ISNUMBER(SEARCH("; "&amp;'Find My Programs'!$C$12&amp;";","; "&amp;'All Programs'!$C294&amp;";"))),OR('Find My Programs'!$C$13="Any",'All Programs'!$W294='Find My Programs'!$C$13,'All Programs'!$W294="Hybrid",'All Programs'!$W294="Check"),OR('Find My Programs'!$C$14="Yes",'All Programs'!$S294&lt;&gt;"Yes"),OR('Find My Programs'!$C$15="Yes",'All Programs'!$G294&lt;&gt;"Closed")),1,0)</f>
        <v/>
      </c>
      <c r="B294">
        <f>IF(A294=1,IF('All Programs'!$B294="Support &amp; wellbeing",IF('All Programs'!$A294="Veterans Crisis Line",500000,0),1000000)+IF('All Programs'!$M294="Yes",200000,IF('All Programs'!$M294="No",0,100000))+N('All Programs'!$D294)*10000+IF('All Programs'!$Y294="Yes",0,500)+(500-ROW()),"")</f>
        <v/>
      </c>
      <c r="C294">
        <f>IF('All Programs'!$A294="","",'All Programs'!$A294)</f>
        <v/>
      </c>
      <c r="D294">
        <f>IF('All Programs'!$B294="","",'All Programs'!$B294)</f>
        <v/>
      </c>
      <c r="E294">
        <f>IF('All Programs'!$D294="","",'All Programs'!$D294)</f>
        <v/>
      </c>
      <c r="F294">
        <f>IF('All Programs'!$X294="","",'All Programs'!$X294)</f>
        <v/>
      </c>
      <c r="G294">
        <f>IF('All Programs'!$W294="","",'All Programs'!$W294)</f>
        <v/>
      </c>
      <c r="H294">
        <f>IF('All Programs'!$T294="","",'All Programs'!$T294)</f>
        <v/>
      </c>
      <c r="I294">
        <f>IF('All Programs'!$G294="","",'All Programs'!$G294)</f>
        <v/>
      </c>
      <c r="J294">
        <f>IF('All Programs'!$H294="","",'All Programs'!$H294)</f>
        <v/>
      </c>
      <c r="K294">
        <f>IF('All Programs'!$F294="","",'All Programs'!$F294)</f>
        <v/>
      </c>
      <c r="L294">
        <f>IF('All Programs'!$AB294="","",'All Programs'!$AB294)</f>
        <v/>
      </c>
      <c r="M294">
        <f>IF('All Programs'!$Y294="","",'All Programs'!$Y294)</f>
        <v/>
      </c>
      <c r="N294">
        <f>IF('All Programs'!$AQ294="","",'All Programs'!$AQ294)</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ET Labs (etlabs.app)</dc:creator>
  <dc:title xmlns:dc="http://purl.org/dc/elements/1.1/">Veteran Free Programs Finder by ET Labs (etlabs.app)</dc:title>
  <dcterms:created xmlns:dcterms="http://purl.org/dc/terms/" xmlns:xsi="http://www.w3.org/2001/XMLSchema-instance" xsi:type="dcterms:W3CDTF">2026-10-05T00:09:31Z</dcterms:created>
  <dcterms:modified xmlns:dcterms="http://purl.org/dc/terms/" xmlns:xsi="http://www.w3.org/2001/XMLSchema-instance" xsi:type="dcterms:W3CDTF">2026-10-05T00:09:32Z</dcterms:modified>
</cp:coreProperties>
</file>